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11760"/>
  </bookViews>
  <sheets>
    <sheet name="ЛЕЧЕБНО-ХИРУРГИЧЕСКИЙ" sheetId="1" r:id="rId1"/>
  </sheets>
  <definedNames>
    <definedName name="_xlnm.Print_Titles" localSheetId="0">'ЛЕЧЕБНО-ХИРУРГИЧЕСКИЙ'!$15:$16</definedName>
  </definedNames>
  <calcPr calcId="124519"/>
</workbook>
</file>

<file path=xl/calcChain.xml><?xml version="1.0" encoding="utf-8"?>
<calcChain xmlns="http://schemas.openxmlformats.org/spreadsheetml/2006/main">
  <c r="G293" i="1"/>
  <c r="G294"/>
  <c r="G295"/>
  <c r="G296"/>
  <c r="G29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67"/>
  <c r="G265"/>
  <c r="G252"/>
  <c r="G253"/>
  <c r="G254"/>
  <c r="G255"/>
  <c r="G256"/>
  <c r="G257"/>
  <c r="G258"/>
  <c r="G259"/>
  <c r="G260"/>
  <c r="G261"/>
  <c r="G262"/>
  <c r="G263"/>
  <c r="G264"/>
  <c r="G251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2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08"/>
  <c r="G207"/>
  <c r="G202"/>
  <c r="G203"/>
  <c r="G204"/>
  <c r="G205"/>
  <c r="G206"/>
  <c r="G201"/>
  <c r="G200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156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227"/>
  <c r="G83"/>
  <c r="G81"/>
  <c r="G80"/>
  <c r="G63"/>
  <c r="G64"/>
  <c r="G65"/>
  <c r="G66"/>
  <c r="G67"/>
  <c r="G68"/>
  <c r="G69"/>
  <c r="G70"/>
  <c r="G71"/>
  <c r="G72"/>
  <c r="G73"/>
  <c r="G74"/>
  <c r="G75"/>
  <c r="G76"/>
  <c r="G77"/>
  <c r="G78"/>
  <c r="G79"/>
  <c r="G62"/>
  <c r="G61"/>
  <c r="G57"/>
  <c r="G58"/>
  <c r="G59"/>
  <c r="G60"/>
  <c r="G56"/>
  <c r="G55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18"/>
  <c r="G82" l="1"/>
  <c r="G250" l="1"/>
  <c r="G266"/>
</calcChain>
</file>

<file path=xl/sharedStrings.xml><?xml version="1.0" encoding="utf-8"?>
<sst xmlns="http://schemas.openxmlformats.org/spreadsheetml/2006/main" count="1016" uniqueCount="790">
  <si>
    <r>
      <rPr>
        <b/>
        <sz val="16"/>
        <color indexed="8"/>
        <rFont val="Times New Roman"/>
        <family val="1"/>
        <charset val="204"/>
      </rPr>
      <t>Наименование услуг</t>
    </r>
    <r>
      <rPr>
        <sz val="16"/>
        <color indexed="8"/>
        <rFont val="Times New Roman"/>
        <family val="1"/>
        <charset val="204"/>
      </rPr>
      <t xml:space="preserve"> </t>
    </r>
    <r>
      <rPr>
        <i/>
        <sz val="14"/>
        <color indexed="8"/>
        <rFont val="Times New Roman"/>
        <family val="1"/>
        <charset val="204"/>
      </rPr>
      <t>с примечаниями</t>
    </r>
  </si>
  <si>
    <t>Единица измерения</t>
  </si>
  <si>
    <t>Общие виды работ</t>
  </si>
  <si>
    <t>1 обследование</t>
  </si>
  <si>
    <t>1 осмотр</t>
  </si>
  <si>
    <t>Диспансерный приём (осмотр, консультация) врача-стоматолога.</t>
  </si>
  <si>
    <t>Диспансерный приём (осмотр, консультация) врача-стоматолога-терапевта.</t>
  </si>
  <si>
    <t>Диспансерный приём (осмотр, консультация) зубного врача.</t>
  </si>
  <si>
    <t>1 манипуляция</t>
  </si>
  <si>
    <t>1 зуб</t>
  </si>
  <si>
    <t>1 анестезия</t>
  </si>
  <si>
    <t>Инфильтрационная анестезия</t>
  </si>
  <si>
    <t>Проводниковая анестезия</t>
  </si>
  <si>
    <t>1 снимок</t>
  </si>
  <si>
    <t>Ультразвуковое удаление наддесневых и поддесневых зубных отложений</t>
  </si>
  <si>
    <t>1 квадранта</t>
  </si>
  <si>
    <t>Избирательное пришлифовывание твердых тканей зуба</t>
  </si>
  <si>
    <t xml:space="preserve">Закрытый кюретаж при заболеваниях пародонта в области зуба </t>
  </si>
  <si>
    <t>Апликация лекарственного препарата на слизистую оболочку полости рта</t>
  </si>
  <si>
    <t>Обучение гигиене полости рта и зубов</t>
  </si>
  <si>
    <t>Терапевтический прием</t>
  </si>
  <si>
    <t>Восстановление зуба пломбой I, V,VI класс по Блэку с использованием материалов из фотополимеров</t>
  </si>
  <si>
    <t xml:space="preserve">Восстановление зуба пломбой с нарушением контактного пункта II, III класс по Блэку с использованием материалов из фотополимеров </t>
  </si>
  <si>
    <t>Наложение временной пломбы</t>
  </si>
  <si>
    <t>Трепанация зуба, искусственной коронки</t>
  </si>
  <si>
    <t>Наложение девитализирующей пасты</t>
  </si>
  <si>
    <t>1 корневой канал</t>
  </si>
  <si>
    <t>Пломбирование корневого канала зуба пастой</t>
  </si>
  <si>
    <t>Временное пломбирование лекарственным препаратом корневого канала</t>
  </si>
  <si>
    <t>Депофорез корневого канала зуба</t>
  </si>
  <si>
    <t>Диатермокоагуляция при патологии полости рта и зубов</t>
  </si>
  <si>
    <t>Закрытие перфорации стенки канала с использованием цемента минерал триоксид агрегат (МТА)</t>
  </si>
  <si>
    <t>Хирургический прием</t>
  </si>
  <si>
    <t>Прием (осмотр, консультация) врача-стоматолога-хирурга первичный</t>
  </si>
  <si>
    <t>Удаление постоянного зуба</t>
  </si>
  <si>
    <t xml:space="preserve"> Удаление зуба сложное с разъединением корней  </t>
  </si>
  <si>
    <t xml:space="preserve"> Операция удаления ретинированного, дистопированного или сверхкомплектного зуба </t>
  </si>
  <si>
    <t>1 операция</t>
  </si>
  <si>
    <t>Наложение шва на слизистую оболочку полости рта</t>
  </si>
  <si>
    <t>1 шов</t>
  </si>
  <si>
    <t>Отсроченный кюретаж лунки удаленного зуба</t>
  </si>
  <si>
    <t>1 лунка</t>
  </si>
  <si>
    <t>Вскрытие подслизистого или поднадкостничного очага воспаления</t>
  </si>
  <si>
    <t>Цистотомия или цистэктомия</t>
  </si>
  <si>
    <t xml:space="preserve">Гингивопластика </t>
  </si>
  <si>
    <t>Лечение перикоронита (промывание, рассечение и/ или иссечение капюшона)</t>
  </si>
  <si>
    <t xml:space="preserve">Пластика уздечки верхней губы </t>
  </si>
  <si>
    <t xml:space="preserve">Пластика уздечки нижней губы </t>
  </si>
  <si>
    <t>Снятие послеоперационных швов (лигатур)</t>
  </si>
  <si>
    <t>Снятие шины с одной челюсти</t>
  </si>
  <si>
    <t xml:space="preserve">Гемисекция </t>
  </si>
  <si>
    <t>Пластика перфорации верхнечелюстной пазухи</t>
  </si>
  <si>
    <t>Бужирование протоков слюнных желез</t>
  </si>
  <si>
    <t>Удаление камней из протоков слюнных желез</t>
  </si>
  <si>
    <t>Назначение лекарственных препаратов при заболеваниях полости рта и зубов</t>
  </si>
  <si>
    <t>1 сеанс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</si>
  <si>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</si>
  <si>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</si>
  <si>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Починка двух переломов базиса самотвердеющей пластмассой</t>
  </si>
  <si>
    <t>Починка перелома базиса самотвердеющей пластмассой</t>
  </si>
  <si>
    <t>Приварка зуба</t>
  </si>
  <si>
    <t>1 кламмер</t>
  </si>
  <si>
    <t>Приварка кламмера</t>
  </si>
  <si>
    <t>Починка</t>
  </si>
  <si>
    <t>1 аппарат</t>
  </si>
  <si>
    <t>Изготовление полного съемного пластинчатого протеза</t>
  </si>
  <si>
    <t>Дополнительно 1 зуб</t>
  </si>
  <si>
    <t>Изготовление частичного съемного протеза</t>
  </si>
  <si>
    <t>Изготовление частичного съемного протеза с 1 зубом</t>
  </si>
  <si>
    <t>Изготовление элайнера</t>
  </si>
  <si>
    <t>1аппарат</t>
  </si>
  <si>
    <t>Изготовление позиционера</t>
  </si>
  <si>
    <t xml:space="preserve">Изготовление боксерской шины  </t>
  </si>
  <si>
    <t>1 пластинка</t>
  </si>
  <si>
    <t>Изготовление пластинки с окклюзионными накладками</t>
  </si>
  <si>
    <t>Изготовление пластинки с заслоном для языка (без кламмеров)</t>
  </si>
  <si>
    <t>Изготовление пластинки вестибулярной</t>
  </si>
  <si>
    <t> 1 пелот</t>
  </si>
  <si>
    <t>Изготовление пелота на металлическом каркасе</t>
  </si>
  <si>
    <t>Изготовление зуба пластмассового простого</t>
  </si>
  <si>
    <t>1 звено</t>
  </si>
  <si>
    <t>Изготовление звеньев</t>
  </si>
  <si>
    <t>1 дуга</t>
  </si>
  <si>
    <t>Изготовление дуги вестибулярной с дополнительными изгибами</t>
  </si>
  <si>
    <t>Изготовление дуги вестибулярной</t>
  </si>
  <si>
    <t>1 ограничитель</t>
  </si>
  <si>
    <t>Изготовление ограничителя базиса бюгельного протеза</t>
  </si>
  <si>
    <t>1 элемент</t>
  </si>
  <si>
    <t>Изготовление одного элемента к съемной пластинке</t>
  </si>
  <si>
    <t>Изготовление кламмерагнутого из стальной проволоки</t>
  </si>
  <si>
    <t>1пластинка</t>
  </si>
  <si>
    <t>Изготовление съемной пластинки из пластмассы без элементов (накусочной пластинки)</t>
  </si>
  <si>
    <t>1 спайка</t>
  </si>
  <si>
    <t>Изготовление спайки</t>
  </si>
  <si>
    <t>1 кольцо</t>
  </si>
  <si>
    <t>Изготовление кольца ортодонтического</t>
  </si>
  <si>
    <t>1 коронка</t>
  </si>
  <si>
    <t>Изготовление коронки ортодонтической</t>
  </si>
  <si>
    <t>1 модель</t>
  </si>
  <si>
    <t>Изготовление контрольной модели с оформлением цоколя</t>
  </si>
  <si>
    <t>Зуботехнические работы</t>
  </si>
  <si>
    <t xml:space="preserve">1 зуб  </t>
  </si>
  <si>
    <t>Ортодонтическое скрепление металлической проволокой          (изгибание и фиксация ретейнера)</t>
  </si>
  <si>
    <t xml:space="preserve"> 1 зуб</t>
  </si>
  <si>
    <t>Ортодонтическая коррекция с применением брекет-систем                       Снятие 1 ортодонтической коронки, кольца, брекета, ретейнера с последующей полировкой</t>
  </si>
  <si>
    <t xml:space="preserve"> 1 элемент</t>
  </si>
  <si>
    <t>Ортодонтическая коррекция с применением брекет-систем   Наложение 1 лигатуры , 1 звена цепочки, 1 сепарационной лигатуры</t>
  </si>
  <si>
    <t>Ортодонтическая коррекция с применением брекет-систем                         Наложение и фиксация 1 детали стальной дуги</t>
  </si>
  <si>
    <t>Ортодонтическая коррекция с применением брекет-систем      Наложение и фиксация 1 детали NiTi – дуги</t>
  </si>
  <si>
    <t>Ортодонтическая коррекция с применением брекет-систем</t>
  </si>
  <si>
    <t>1 полирование</t>
  </si>
  <si>
    <t>Полирование ортодонтической конструкции</t>
  </si>
  <si>
    <t>Коррекция съемного ортодонического аппарата (Включая активирование элементов съемного ортодонтического аппарата)</t>
  </si>
  <si>
    <t>Припасовка и наложение ортодонтического аппарата (каппы Дэймона и боксерской шины)</t>
  </si>
  <si>
    <t>Припасовка и наложение ортодонтического аппарата комбинированного действия</t>
  </si>
  <si>
    <t>Припасовка и наложение ортодонтического аппарата функционального действия</t>
  </si>
  <si>
    <t>Припасовка и наложение ортодонтического аппарата механического действия</t>
  </si>
  <si>
    <t>1 единица</t>
  </si>
  <si>
    <t>Ортодонтическая коррекция съемным ортодонтическим аппаратом   (С   расширяющим винтом Бертони)</t>
  </si>
  <si>
    <t>Ортодонтическая коррекция съемным ортодонтическим аппаратом   (С 1  расширяющим винтом)</t>
  </si>
  <si>
    <t>Снятие, постановка коронки, кольца ортодонтических</t>
  </si>
  <si>
    <t>1 расшифровка</t>
  </si>
  <si>
    <t>описание</t>
  </si>
  <si>
    <t>Описание и интерпретация рентгенологического изображение кисти</t>
  </si>
  <si>
    <t>Расчет ТРГ</t>
  </si>
  <si>
    <t>Краниометрическое исследование и определение  категорий размеров одного черепа</t>
  </si>
  <si>
    <t>манипуляция</t>
  </si>
  <si>
    <t>Определение прикуса</t>
  </si>
  <si>
    <t>Исследование   2 моделей</t>
  </si>
  <si>
    <t xml:space="preserve">Исследование на диагностических моделях челюстей  </t>
  </si>
  <si>
    <t>Изготовление контрольной модели</t>
  </si>
  <si>
    <t>слепок</t>
  </si>
  <si>
    <t>исследование</t>
  </si>
  <si>
    <t>Антропометрические исследования</t>
  </si>
  <si>
    <t>прием</t>
  </si>
  <si>
    <t>Прием (осмотр, консультация)  врача-ортодонта повторный</t>
  </si>
  <si>
    <t>Прием (осмотр, консультация) врача-ортодонта первичный</t>
  </si>
  <si>
    <t>Врачебные манипуляции</t>
  </si>
  <si>
    <t>Витальное окрашивание твёрдых тканей зуба</t>
  </si>
  <si>
    <t>Остановка луночного кровотечения без наложения швов методом тампонады</t>
  </si>
  <si>
    <t>Остановка луночного кровотечения без наложения швов с использованием гемостатических материалов</t>
  </si>
  <si>
    <t>Открытый кюретаж при заболеваниях пародонта в области зуба (до трёх зубов)</t>
  </si>
  <si>
    <t>Восстановление зуба пломбой  I, V, VI класс по Блэку с использованием материалов химического отверждения</t>
  </si>
  <si>
    <t>Восстановление зуба пломбой  II, III класс по Блэку с использованием материалов химического отверждения</t>
  </si>
  <si>
    <t>Восстановление зуба пломбой  IV класс по Блэку с использованием материалов химического отверждения</t>
  </si>
  <si>
    <t>Удаление наддесневых и поддесневых зубных отложений в области зуба ручным методом</t>
  </si>
  <si>
    <t>Определение индексов гигиены полости рта</t>
  </si>
  <si>
    <t>Определение пародонтальных индексов</t>
  </si>
  <si>
    <t>Взятие образца биологического материала из очагов поражения органов рта</t>
  </si>
  <si>
    <t>Получение соскоба с эрозивно-язвенных элементов кожи и слизистых оболочек</t>
  </si>
  <si>
    <t>Применение метода серебрения зуба</t>
  </si>
  <si>
    <t>Наложение лечебной повязки при заболеваниях слизистой оболочки полости рта и пародонта в области одной челюсти</t>
  </si>
  <si>
    <t xml:space="preserve">Наложение повязки при операциях в полости рта </t>
  </si>
  <si>
    <t>Наложение повязки при операциях в челюстно-лицевой области</t>
  </si>
  <si>
    <t>Хирургическая обработка раны или инфицированной ткани</t>
  </si>
  <si>
    <t>Сшивание кожи и подкожной клетчатки</t>
  </si>
  <si>
    <t>Вправление вывиха сустава</t>
  </si>
  <si>
    <t>Гингивэктомия</t>
  </si>
  <si>
    <t>Наложение шины при переломах костей</t>
  </si>
  <si>
    <t>1 челюсть</t>
  </si>
  <si>
    <t>Внутрикостное введение лекарственных препаратов</t>
  </si>
  <si>
    <t>Пломбирование корневого канала зуба гуттаперчивыми штифтами</t>
  </si>
  <si>
    <t>Внутрикостная дентальная имплантация</t>
  </si>
  <si>
    <t>Пульпотомия (ампутация коронковой пульпы)</t>
  </si>
  <si>
    <t>Экстирпация пульпы</t>
  </si>
  <si>
    <t xml:space="preserve">ПРЕЙСКУРАНТ ЦЕН НА ПЛАТНЫЕ ЛЕЧЕБНО-ХИРУРГИЧЕСКИЕ </t>
  </si>
  <si>
    <t xml:space="preserve"> ГБУЗ СО "Сызранская стоматотологическая поликлиника" </t>
  </si>
  <si>
    <t>А.А.Емелин</t>
  </si>
  <si>
    <t>Позиция прейскуранта</t>
  </si>
  <si>
    <t>Стоимость услуги, руб.</t>
  </si>
  <si>
    <t>15.8.1</t>
  </si>
  <si>
    <t>15.8.3</t>
  </si>
  <si>
    <t>15.8.4</t>
  </si>
  <si>
    <t>15.8.5</t>
  </si>
  <si>
    <t>15.8.6</t>
  </si>
  <si>
    <t>15.8.8</t>
  </si>
  <si>
    <t>15.8.9</t>
  </si>
  <si>
    <t>15.8.10</t>
  </si>
  <si>
    <t>15.8.11</t>
  </si>
  <si>
    <t>15.8.13</t>
  </si>
  <si>
    <t>15.8.14</t>
  </si>
  <si>
    <t>15.8.15</t>
  </si>
  <si>
    <t>15.8.16</t>
  </si>
  <si>
    <t>15.8.17</t>
  </si>
  <si>
    <t>15.8.18</t>
  </si>
  <si>
    <t>15.8.19</t>
  </si>
  <si>
    <t>15.8.20</t>
  </si>
  <si>
    <t>15.8.21</t>
  </si>
  <si>
    <t>15.8.22</t>
  </si>
  <si>
    <t>15.8.24</t>
  </si>
  <si>
    <t>15.8.25</t>
  </si>
  <si>
    <t>15.8.26</t>
  </si>
  <si>
    <t>15.8.27</t>
  </si>
  <si>
    <t>15.8.28</t>
  </si>
  <si>
    <t>15.8.29</t>
  </si>
  <si>
    <t>15.8.30</t>
  </si>
  <si>
    <t>15.8.31</t>
  </si>
  <si>
    <t>15.8.32</t>
  </si>
  <si>
    <t>15.8.33</t>
  </si>
  <si>
    <t>15.8.34</t>
  </si>
  <si>
    <t>15.8.35</t>
  </si>
  <si>
    <t>15.8.36</t>
  </si>
  <si>
    <t>15.8.37</t>
  </si>
  <si>
    <t>15.8.38</t>
  </si>
  <si>
    <t>15.8.39</t>
  </si>
  <si>
    <t>15.8.40</t>
  </si>
  <si>
    <t>15.8.41</t>
  </si>
  <si>
    <t>15.8.42</t>
  </si>
  <si>
    <t>15.8.43</t>
  </si>
  <si>
    <t>15.8.44</t>
  </si>
  <si>
    <t>15.8.45</t>
  </si>
  <si>
    <t>15.8.46</t>
  </si>
  <si>
    <t>15.8.47</t>
  </si>
  <si>
    <t>15.8.48</t>
  </si>
  <si>
    <t>15.8.49</t>
  </si>
  <si>
    <t>15.8.50</t>
  </si>
  <si>
    <t>15.8.51</t>
  </si>
  <si>
    <t>15.8.52</t>
  </si>
  <si>
    <t>15.8.54</t>
  </si>
  <si>
    <t>15.8.55</t>
  </si>
  <si>
    <t>15.8.56</t>
  </si>
  <si>
    <t>15.8.57</t>
  </si>
  <si>
    <t>15.8.58</t>
  </si>
  <si>
    <t>15.8.59</t>
  </si>
  <si>
    <t>15.8.60</t>
  </si>
  <si>
    <t>15.8.61</t>
  </si>
  <si>
    <t>15.8.62</t>
  </si>
  <si>
    <t>15.9.1</t>
  </si>
  <si>
    <t>15.9.2</t>
  </si>
  <si>
    <t>15.9.3</t>
  </si>
  <si>
    <t>15.9.4</t>
  </si>
  <si>
    <t>15.9.5</t>
  </si>
  <si>
    <t>15.9.6</t>
  </si>
  <si>
    <t>15.9.7</t>
  </si>
  <si>
    <t>15.9.8</t>
  </si>
  <si>
    <t>15.9.9</t>
  </si>
  <si>
    <t>15.9.10</t>
  </si>
  <si>
    <t>15.9.11</t>
  </si>
  <si>
    <t>15.9.12</t>
  </si>
  <si>
    <t>15.9.13</t>
  </si>
  <si>
    <t>15.9.14</t>
  </si>
  <si>
    <t>15.9.15</t>
  </si>
  <si>
    <t>15.9.16</t>
  </si>
  <si>
    <t>15.9.17</t>
  </si>
  <si>
    <t>15.9.18</t>
  </si>
  <si>
    <t>15.9.19</t>
  </si>
  <si>
    <t>15.9.20</t>
  </si>
  <si>
    <t>15.9.21</t>
  </si>
  <si>
    <t>15.9.22</t>
  </si>
  <si>
    <t>15.9.23</t>
  </si>
  <si>
    <t>15.9.24</t>
  </si>
  <si>
    <t>15.9.25</t>
  </si>
  <si>
    <t>15.9.26</t>
  </si>
  <si>
    <t>15.9.27</t>
  </si>
  <si>
    <t>15.9.28</t>
  </si>
  <si>
    <t>15.9.29</t>
  </si>
  <si>
    <t>15.9.30</t>
  </si>
  <si>
    <t>15.9.31</t>
  </si>
  <si>
    <t>15.9.32</t>
  </si>
  <si>
    <t>15.10.1</t>
  </si>
  <si>
    <t>15.10.3</t>
  </si>
  <si>
    <t>15.10.4</t>
  </si>
  <si>
    <t>15.10.5</t>
  </si>
  <si>
    <t>15.10.6</t>
  </si>
  <si>
    <t>15.10.7</t>
  </si>
  <si>
    <t>15.11.1</t>
  </si>
  <si>
    <t>15.11.2</t>
  </si>
  <si>
    <t>15.11.3</t>
  </si>
  <si>
    <t>15.11.4</t>
  </si>
  <si>
    <t>15.11.5</t>
  </si>
  <si>
    <t>15.11.6</t>
  </si>
  <si>
    <t>15.11.7</t>
  </si>
  <si>
    <t>15.11.8</t>
  </si>
  <si>
    <t>15.11.9</t>
  </si>
  <si>
    <t>15.11.10</t>
  </si>
  <si>
    <t>15.11.11</t>
  </si>
  <si>
    <t>15.11.12</t>
  </si>
  <si>
    <t>15.11.13</t>
  </si>
  <si>
    <t>15.11.14</t>
  </si>
  <si>
    <t>15.11.15</t>
  </si>
  <si>
    <t>15.11.16</t>
  </si>
  <si>
    <t>15.11.17</t>
  </si>
  <si>
    <t>15.11.18</t>
  </si>
  <si>
    <t>15.11.19</t>
  </si>
  <si>
    <t>15.11.20</t>
  </si>
  <si>
    <t>15.11.21</t>
  </si>
  <si>
    <t>15.11.22</t>
  </si>
  <si>
    <t>15.10.8</t>
  </si>
  <si>
    <t>15.10.9</t>
  </si>
  <si>
    <t>15.10.10</t>
  </si>
  <si>
    <t>15.10.11</t>
  </si>
  <si>
    <t>15.10.12</t>
  </si>
  <si>
    <t>15.10.13</t>
  </si>
  <si>
    <t>15.10.14</t>
  </si>
  <si>
    <t>15.10.15</t>
  </si>
  <si>
    <t>15.10.16</t>
  </si>
  <si>
    <t>15.10.18</t>
  </si>
  <si>
    <t>15.10.19</t>
  </si>
  <si>
    <t>15.10.20</t>
  </si>
  <si>
    <t>15.10.21</t>
  </si>
  <si>
    <t>15.10.22</t>
  </si>
  <si>
    <t>15.10.23</t>
  </si>
  <si>
    <t>15.10.24</t>
  </si>
  <si>
    <t>15.10.25</t>
  </si>
  <si>
    <t>15.10.26</t>
  </si>
  <si>
    <t>15.10.27</t>
  </si>
  <si>
    <t>15.10.28</t>
  </si>
  <si>
    <t>15.10.29</t>
  </si>
  <si>
    <t>15.10.30</t>
  </si>
  <si>
    <t>15.10.31</t>
  </si>
  <si>
    <t>15.10.32</t>
  </si>
  <si>
    <t>15.10.33</t>
  </si>
  <si>
    <t>15.10.34</t>
  </si>
  <si>
    <t>15.10.35</t>
  </si>
  <si>
    <t>15.10.36</t>
  </si>
  <si>
    <t>15.10.37</t>
  </si>
  <si>
    <t>15.10.38</t>
  </si>
  <si>
    <t>15.10.39</t>
  </si>
  <si>
    <t>15.10.40</t>
  </si>
  <si>
    <t>15.10.42</t>
  </si>
  <si>
    <t>15.10.43</t>
  </si>
  <si>
    <t>15.10.44</t>
  </si>
  <si>
    <t>15.10.47</t>
  </si>
  <si>
    <t>15.10.48</t>
  </si>
  <si>
    <t>15.10.49</t>
  </si>
  <si>
    <t>15.10.50</t>
  </si>
  <si>
    <t>15.10.51</t>
  </si>
  <si>
    <t>15.10.52</t>
  </si>
  <si>
    <t>15.10.53</t>
  </si>
  <si>
    <t>15.10.54</t>
  </si>
  <si>
    <t>15.10.55</t>
  </si>
  <si>
    <t>15.10.56</t>
  </si>
  <si>
    <t>15.10.57</t>
  </si>
  <si>
    <t>15.10.58</t>
  </si>
  <si>
    <t>15.10.59</t>
  </si>
  <si>
    <t>15.10.60</t>
  </si>
  <si>
    <t>15.10.61</t>
  </si>
  <si>
    <t>15.10.62</t>
  </si>
  <si>
    <t>15.10.63</t>
  </si>
  <si>
    <t>15.10.64</t>
  </si>
  <si>
    <t>15.10.65</t>
  </si>
  <si>
    <t>15.10.66</t>
  </si>
  <si>
    <t>15.10.67</t>
  </si>
  <si>
    <t>Ортодонтический прием</t>
  </si>
  <si>
    <t>15.12.3</t>
  </si>
  <si>
    <t>15.12.4</t>
  </si>
  <si>
    <t>15.12.5</t>
  </si>
  <si>
    <t>15.12.6</t>
  </si>
  <si>
    <t>15.12.7</t>
  </si>
  <si>
    <t>15.13.1</t>
  </si>
  <si>
    <t>15.13.2</t>
  </si>
  <si>
    <t>15.13.3</t>
  </si>
  <si>
    <t>15.13.4</t>
  </si>
  <si>
    <t>15.13.5</t>
  </si>
  <si>
    <t>15.13.6</t>
  </si>
  <si>
    <t>15.13.7</t>
  </si>
  <si>
    <t>15.13.8</t>
  </si>
  <si>
    <t>15.13.9</t>
  </si>
  <si>
    <t>15.13.10</t>
  </si>
  <si>
    <t>15.13.11</t>
  </si>
  <si>
    <t>15.13.12</t>
  </si>
  <si>
    <t>15.13.13</t>
  </si>
  <si>
    <t>15.13.14</t>
  </si>
  <si>
    <t>15.13.15</t>
  </si>
  <si>
    <t>15.13.16</t>
  </si>
  <si>
    <t>15.13.17</t>
  </si>
  <si>
    <t>15.13.18</t>
  </si>
  <si>
    <t>15.13.19</t>
  </si>
  <si>
    <t>15.13.20</t>
  </si>
  <si>
    <t>15.13.21</t>
  </si>
  <si>
    <t>15.13.22</t>
  </si>
  <si>
    <t>15.13.23</t>
  </si>
  <si>
    <t>15.13.24</t>
  </si>
  <si>
    <t>15.13.25</t>
  </si>
  <si>
    <t>15.13.26</t>
  </si>
  <si>
    <t>15.14.1</t>
  </si>
  <si>
    <t>15.14.2</t>
  </si>
  <si>
    <t>15.14.3</t>
  </si>
  <si>
    <t>15.14.4</t>
  </si>
  <si>
    <t xml:space="preserve">УЕТ </t>
  </si>
  <si>
    <t>15.9.2.1</t>
  </si>
  <si>
    <t>15.9.2.2</t>
  </si>
  <si>
    <t>15.9.2.3</t>
  </si>
  <si>
    <t>эконом класс</t>
  </si>
  <si>
    <t>стандарт класс</t>
  </si>
  <si>
    <t>премиум класс</t>
  </si>
  <si>
    <t>15.9.3.1</t>
  </si>
  <si>
    <t>15.9.3.2</t>
  </si>
  <si>
    <t>15.9.3.3</t>
  </si>
  <si>
    <t>15.9.4.1</t>
  </si>
  <si>
    <t>15.9.4.2</t>
  </si>
  <si>
    <t>15.9.4.3</t>
  </si>
  <si>
    <t>15.9.6.1</t>
  </si>
  <si>
    <t>15.9.6.2</t>
  </si>
  <si>
    <t>15.9.6.3</t>
  </si>
  <si>
    <t>15.9.7.1</t>
  </si>
  <si>
    <t>15.9.7.2</t>
  </si>
  <si>
    <t>15.9.7.3</t>
  </si>
  <si>
    <t>15.9.8.1</t>
  </si>
  <si>
    <t>15.9.8.2</t>
  </si>
  <si>
    <t>15.9.8.3</t>
  </si>
  <si>
    <t>15.9.9.1</t>
  </si>
  <si>
    <t>15.9.9.2</t>
  </si>
  <si>
    <t>15.9.9.3</t>
  </si>
  <si>
    <t>15.9.10.1</t>
  </si>
  <si>
    <t>15.9.10.2</t>
  </si>
  <si>
    <t>15.9.10.3</t>
  </si>
  <si>
    <t>Внутрикостная дентальная имплантация (с использованием импланта Nico)</t>
  </si>
  <si>
    <t>исполнитель  Е.В.Соболева</t>
  </si>
  <si>
    <t xml:space="preserve">                                            Е.В.Вавилова</t>
  </si>
  <si>
    <t>Код услуги по номенклатуре</t>
  </si>
  <si>
    <t xml:space="preserve">             "СОГЛАСОВАНО"                                                                                                                                 "УТВЕРЖДАЮ"</t>
  </si>
  <si>
    <t>Председатель профсоюзного комитета                                                                                                  Главный врач ГБУЗ СО "ССП"</t>
  </si>
  <si>
    <t>В 01.065.007</t>
  </si>
  <si>
    <t>В 01.065.008</t>
  </si>
  <si>
    <t>В 04.065.006</t>
  </si>
  <si>
    <t>В 04.065.005</t>
  </si>
  <si>
    <t>В 01.065.001</t>
  </si>
  <si>
    <t>В 01.065.002</t>
  </si>
  <si>
    <t>В 04.065.002</t>
  </si>
  <si>
    <t>В 04.065.001</t>
  </si>
  <si>
    <t>В 01.065.003</t>
  </si>
  <si>
    <t>В 01.065.004</t>
  </si>
  <si>
    <t>В 04.065.004</t>
  </si>
  <si>
    <t>В 04.065.003</t>
  </si>
  <si>
    <t>А 12.07.003</t>
  </si>
  <si>
    <t>А 12.07.004</t>
  </si>
  <si>
    <t xml:space="preserve">А 11.07.026   </t>
  </si>
  <si>
    <t>А 11.01.019</t>
  </si>
  <si>
    <t>А 03.07.001</t>
  </si>
  <si>
    <t>А 05.07.001</t>
  </si>
  <si>
    <t>А 11.07.023</t>
  </si>
  <si>
    <t>В 01.003.004.004</t>
  </si>
  <si>
    <t>В 01.003.004.005</t>
  </si>
  <si>
    <t>В 01.003.004.002</t>
  </si>
  <si>
    <t>А 12.07.001</t>
  </si>
  <si>
    <t>А 22 07.002</t>
  </si>
  <si>
    <t>А 16.07.051</t>
  </si>
  <si>
    <t>А 11.07.012</t>
  </si>
  <si>
    <t>А 16.07.025</t>
  </si>
  <si>
    <t>А 16.07.019</t>
  </si>
  <si>
    <t>А 16.07.082</t>
  </si>
  <si>
    <t>А 22.07.001</t>
  </si>
  <si>
    <t>А 16.07.020.001</t>
  </si>
  <si>
    <t>А 16.07.039</t>
  </si>
  <si>
    <t>А 12.07.002</t>
  </si>
  <si>
    <t>А 11.07.011</t>
  </si>
  <si>
    <t>А 11.07.010</t>
  </si>
  <si>
    <t>А 15.07.002</t>
  </si>
  <si>
    <t>А 11.07.022</t>
  </si>
  <si>
    <t>А 13.30.007</t>
  </si>
  <si>
    <t>А 25.07.001</t>
  </si>
  <si>
    <t>А 25.07.002</t>
  </si>
  <si>
    <t>А 25.07.003</t>
  </si>
  <si>
    <t>А 17.07.003</t>
  </si>
  <si>
    <t>А 22.07.008</t>
  </si>
  <si>
    <t>А 16.07.002.002</t>
  </si>
  <si>
    <t>А 16.07.002.004</t>
  </si>
  <si>
    <t>А 16.07.002.005</t>
  </si>
  <si>
    <t>А 16. 07.002.012</t>
  </si>
  <si>
    <t>А 16. 07.002.006</t>
  </si>
  <si>
    <t>А 16. 07.031</t>
  </si>
  <si>
    <t>А 16.07.025.001</t>
  </si>
  <si>
    <t>А 16.07.091</t>
  </si>
  <si>
    <t>А 16.07.002.009</t>
  </si>
  <si>
    <t>А 16.07.092</t>
  </si>
  <si>
    <t>А11.07.027</t>
  </si>
  <si>
    <t>А 16.07.009</t>
  </si>
  <si>
    <t>А 16.07.010</t>
  </si>
  <si>
    <t>А 16.07.094</t>
  </si>
  <si>
    <t>А 16.07.093</t>
  </si>
  <si>
    <t>А 16.07.030.001</t>
  </si>
  <si>
    <t>А 16.07.030.002</t>
  </si>
  <si>
    <t>А 16.07.082.001</t>
  </si>
  <si>
    <t>А 16.07.082.002</t>
  </si>
  <si>
    <t>А 16.07.008.002</t>
  </si>
  <si>
    <t>А 16.07.008.001</t>
  </si>
  <si>
    <t>А 16.07.030.003</t>
  </si>
  <si>
    <t>А 17.07.006</t>
  </si>
  <si>
    <t>А 16.07.008.003</t>
  </si>
  <si>
    <t>В 01.067.001</t>
  </si>
  <si>
    <t>В 01.067.002</t>
  </si>
  <si>
    <t>А 16.07.001.001</t>
  </si>
  <si>
    <t>А 16.07.001.002</t>
  </si>
  <si>
    <t>А 16.07.001.003</t>
  </si>
  <si>
    <t>А 16.07.024</t>
  </si>
  <si>
    <t>А 16.07.095.001</t>
  </si>
  <si>
    <t>А 16.07.095.002</t>
  </si>
  <si>
    <t>А 16.07.017.002</t>
  </si>
  <si>
    <t>А 16.07.097</t>
  </si>
  <si>
    <t>А 15.07.003</t>
  </si>
  <si>
    <t>А 16.01.004</t>
  </si>
  <si>
    <t>А 16.01.008</t>
  </si>
  <si>
    <t>А 16.04.018</t>
  </si>
  <si>
    <t>А 16.07.013</t>
  </si>
  <si>
    <t>А 16.07.011</t>
  </si>
  <si>
    <t>А 16.07.016</t>
  </si>
  <si>
    <t>А 16.07.026</t>
  </si>
  <si>
    <t>А 16.07.058</t>
  </si>
  <si>
    <t>А 16.07.042</t>
  </si>
  <si>
    <t>А 16.07.043</t>
  </si>
  <si>
    <t>А 16.07.044</t>
  </si>
  <si>
    <t>А 16.07.027</t>
  </si>
  <si>
    <t>А 16.07.045</t>
  </si>
  <si>
    <t>А 16.30.069</t>
  </si>
  <si>
    <t>А 15.03.007</t>
  </si>
  <si>
    <t>А 15.03.011</t>
  </si>
  <si>
    <t>А 16.07.054</t>
  </si>
  <si>
    <t>А 16.07.059</t>
  </si>
  <si>
    <t>А 16.07.096</t>
  </si>
  <si>
    <t>А 11.03.003</t>
  </si>
  <si>
    <t>А 11.07.009</t>
  </si>
  <si>
    <t>А 16.22.012</t>
  </si>
  <si>
    <t>А 16.07.038</t>
  </si>
  <si>
    <t>В01.063.001</t>
  </si>
  <si>
    <t>В01.063.002</t>
  </si>
  <si>
    <t>А02.07.004.1</t>
  </si>
  <si>
    <t>А02.07.004.2</t>
  </si>
  <si>
    <t>А23.07.002.027</t>
  </si>
  <si>
    <t>A02.07.010</t>
  </si>
  <si>
    <t>А02.07.006</t>
  </si>
  <si>
    <t>B03.045.017</t>
  </si>
  <si>
    <t>А06.03.002.1</t>
  </si>
  <si>
    <t>А06.30.002.2</t>
  </si>
  <si>
    <t>А16.07.053.001</t>
  </si>
  <si>
    <t>А16.07.047.1</t>
  </si>
  <si>
    <t>А16.07.047.2</t>
  </si>
  <si>
    <t>А23.07.003.1</t>
  </si>
  <si>
    <t>А23.07.003.2</t>
  </si>
  <si>
    <t>А23.07.003.3</t>
  </si>
  <si>
    <t> А23.07.003.4</t>
  </si>
  <si>
    <t>А23.07.001.001</t>
  </si>
  <si>
    <t>А16.07.025.002</t>
  </si>
  <si>
    <t>А16.07.082</t>
  </si>
  <si>
    <t>А16.07.048.1</t>
  </si>
  <si>
    <t>А16.07.048.2</t>
  </si>
  <si>
    <t>А16.07.048.3</t>
  </si>
  <si>
    <t>А16.07.048.5</t>
  </si>
  <si>
    <t>А16.07.048.6</t>
  </si>
  <si>
    <t>А16.07.018</t>
  </si>
  <si>
    <t xml:space="preserve"> А23.07.002.052</t>
  </si>
  <si>
    <t>А23.07.002.055</t>
  </si>
  <si>
    <t>А23.07.002.051</t>
  </si>
  <si>
    <t>А23.07.002.005</t>
  </si>
  <si>
    <t>А23.07.002.063</t>
  </si>
  <si>
    <t>А23.07.002.010</t>
  </si>
  <si>
    <t>А23.07.002.042</t>
  </si>
  <si>
    <t>А16.07.053.002.1</t>
  </si>
  <si>
    <t>А16.07.053.002.2</t>
  </si>
  <si>
    <t>А23.07.002.021</t>
  </si>
  <si>
    <t>А23.07.002.073</t>
  </si>
  <si>
    <t>А23.07.002.045</t>
  </si>
  <si>
    <t>А23.07.002.047</t>
  </si>
  <si>
    <t>А23.07.002.004</t>
  </si>
  <si>
    <t>А23.07.002.057</t>
  </si>
  <si>
    <t>А23.07.002.058</t>
  </si>
  <si>
    <t>А23.07.002.059</t>
  </si>
  <si>
    <t>А23.07.002.060</t>
  </si>
  <si>
    <t>А23.07.002.043</t>
  </si>
  <si>
    <t>А23.07.002.061</t>
  </si>
  <si>
    <t>А23.07.002.065</t>
  </si>
  <si>
    <t>А23.07.002.033</t>
  </si>
  <si>
    <t>А23.07.002.040</t>
  </si>
  <si>
    <t>А23.07.002.071.1</t>
  </si>
  <si>
    <t>А23.07.002.071.2</t>
  </si>
  <si>
    <t>А23.07.002.035</t>
  </si>
  <si>
    <t>А23.07.002.036</t>
  </si>
  <si>
    <t>А23.07.002.037</t>
  </si>
  <si>
    <t>А23.07.002.038</t>
  </si>
  <si>
    <t xml:space="preserve">Аппликационная анестезия </t>
  </si>
  <si>
    <t xml:space="preserve"> - 2 челюсти</t>
  </si>
  <si>
    <t xml:space="preserve"> - 1 чеюсть</t>
  </si>
  <si>
    <t>15.8.23.1</t>
  </si>
  <si>
    <t>15.8.23.2</t>
  </si>
  <si>
    <t>15.10.41.1</t>
  </si>
  <si>
    <t>15.12.1.2</t>
  </si>
  <si>
    <t>15.12.1.3</t>
  </si>
  <si>
    <t>15.12.1.4</t>
  </si>
  <si>
    <t>15.10.41.2</t>
  </si>
  <si>
    <t>15.10.45.1</t>
  </si>
  <si>
    <t>15.10.45.2</t>
  </si>
  <si>
    <t>15.10.46.1</t>
  </si>
  <si>
    <t>15.10.46.2</t>
  </si>
  <si>
    <t>15.8.23.1.1</t>
  </si>
  <si>
    <t>15.8.23.2.2</t>
  </si>
  <si>
    <t>15.8.53.1</t>
  </si>
  <si>
    <t>15.8.53.2</t>
  </si>
  <si>
    <t>15.12.1.1</t>
  </si>
  <si>
    <t>15.12.2.1</t>
  </si>
  <si>
    <t>15.12.2.2</t>
  </si>
  <si>
    <t>15.12.2.3</t>
  </si>
  <si>
    <t>15.12.2.4</t>
  </si>
  <si>
    <t>Распил ортодонтического аппарата через винт (с установкой импортного расширяющего винта)</t>
  </si>
  <si>
    <t>Распил ортодонтического аппарата через винт (с установкой импортного  винта Бертони)</t>
  </si>
  <si>
    <t>Ортодонтическая коррекция с применением брекет-систем Фиксация 1 брекета, щечного замка (с применением фотоматериалов)</t>
  </si>
  <si>
    <t>Ортодонтическая коррекция с применением брекет-систем   Фиксация 1 брекета, щечного замка (с применением фотоматериалов) (повторная фиксация)</t>
  </si>
  <si>
    <t xml:space="preserve">Профессиональная гигиена полости рта и зубов </t>
  </si>
  <si>
    <t>15.10.17.1</t>
  </si>
  <si>
    <t>15.10.17.2</t>
  </si>
  <si>
    <t>Наложение повязки при операциях в полости рта с использованием ФРП материала</t>
  </si>
  <si>
    <t>с использованием брекета металлического лигатурного</t>
  </si>
  <si>
    <t>с использованием брекета металлического самолигирующего</t>
  </si>
  <si>
    <t>15.9.1.1</t>
  </si>
  <si>
    <t>15.9.1.2</t>
  </si>
  <si>
    <t>15.9.1.3</t>
  </si>
  <si>
    <t>15.9.5.1</t>
  </si>
  <si>
    <t>15.9.5.2</t>
  </si>
  <si>
    <t>15.9.5.3</t>
  </si>
  <si>
    <t xml:space="preserve">                                                     пародонтология - 330 руб.</t>
  </si>
  <si>
    <t>Стоимость 1 УЕТы:</t>
  </si>
  <si>
    <t xml:space="preserve">виды медицинских услуг, оказываемые в </t>
  </si>
  <si>
    <r>
      <rPr>
        <b/>
        <sz val="15"/>
        <rFont val="Times New Roman"/>
        <family val="1"/>
        <charset val="204"/>
      </rPr>
      <t>Приём (осмотр, консультация) врача-стоматолога первичный</t>
    </r>
    <r>
      <rPr>
        <sz val="15"/>
        <rFont val="Times New Roman"/>
        <family val="1"/>
        <charset val="204"/>
      </rPr>
      <t xml:space="preserve">. </t>
    </r>
    <r>
      <rPr>
        <i/>
        <sz val="15"/>
        <rFont val="Times New Roman"/>
        <family val="1"/>
        <charset val="204"/>
      </rPr>
      <t>Осмотр специалиста (КПУ, КПИ, ИГ, состояние слизистой оболочки, прикус), составление плана лечения</t>
    </r>
  </si>
  <si>
    <r>
      <rPr>
        <b/>
        <sz val="15"/>
        <rFont val="Times New Roman"/>
        <family val="1"/>
        <charset val="204"/>
      </rPr>
      <t>Профилактический приём (осмотр, консультация) врача-стоматолога.</t>
    </r>
    <r>
      <rPr>
        <sz val="15"/>
        <rFont val="Times New Roman"/>
        <family val="1"/>
        <charset val="204"/>
      </rPr>
      <t xml:space="preserve"> Профилактический прием (КПУ, КПИ, ИГ, состояние слизистой оболочки, прикус)</t>
    </r>
  </si>
  <si>
    <r>
      <t xml:space="preserve">Приём (осмотр, консультация) врача-стоматолога-терапевта первичный. </t>
    </r>
    <r>
      <rPr>
        <i/>
        <sz val="15"/>
        <rFont val="Times New Roman"/>
        <family val="1"/>
        <charset val="204"/>
      </rPr>
      <t xml:space="preserve">Осмотр специалиста (КПУ, КПИ, ИГ, состояние слизистой оболочки, прикус), составление плана лечения. </t>
    </r>
  </si>
  <si>
    <r>
      <t>Профилактический приём (осмотр, консультация) врача-стоматолога-терапевта.</t>
    </r>
    <r>
      <rPr>
        <i/>
        <sz val="15"/>
        <rFont val="Times New Roman"/>
        <family val="1"/>
        <charset val="204"/>
      </rPr>
      <t xml:space="preserve"> Профилактический прием (КПУ, КПИ, ИГ, состояние слизистой оболочки, прикус)</t>
    </r>
  </si>
  <si>
    <r>
      <t xml:space="preserve">Приём (осмотр, консультация) зубного врача первичный. </t>
    </r>
    <r>
      <rPr>
        <i/>
        <sz val="15"/>
        <rFont val="Times New Roman"/>
        <family val="1"/>
        <charset val="204"/>
      </rPr>
      <t>Осмотр специалиста (КПУ, КПИ, ИГ, состояние слизистой оболочки, прикус), составление плана лечения</t>
    </r>
  </si>
  <si>
    <r>
      <t xml:space="preserve">Профилактический приём (осмотр, консультация) зубного врача. </t>
    </r>
    <r>
      <rPr>
        <i/>
        <sz val="15"/>
        <rFont val="Times New Roman"/>
        <family val="1"/>
        <charset val="204"/>
      </rPr>
      <t>Профилактический прием (КПУ, КПИ, ИГ, состояние слизистой оболочки, прикус)</t>
    </r>
  </si>
  <si>
    <r>
      <t xml:space="preserve">Люминисцентная стоматоскопия  </t>
    </r>
    <r>
      <rPr>
        <i/>
        <sz val="15"/>
        <rFont val="Times New Roman"/>
        <family val="1"/>
        <charset val="204"/>
      </rPr>
      <t>системой ВизиЛайт или его аналогами</t>
    </r>
  </si>
  <si>
    <r>
      <t xml:space="preserve">Электроодонтометрия. </t>
    </r>
    <r>
      <rPr>
        <sz val="15"/>
        <rFont val="Times New Roman"/>
        <family val="1"/>
        <charset val="204"/>
      </rPr>
      <t>Одонтометрия 1 зуба с использованием</t>
    </r>
    <r>
      <rPr>
        <b/>
        <sz val="15"/>
        <rFont val="Times New Roman"/>
        <family val="1"/>
        <charset val="204"/>
      </rPr>
      <t xml:space="preserve"> </t>
    </r>
    <r>
      <rPr>
        <i/>
        <sz val="15"/>
        <rFont val="Times New Roman"/>
        <family val="1"/>
        <charset val="204"/>
      </rPr>
      <t>аппарата Digitest или его аналогами</t>
    </r>
  </si>
  <si>
    <r>
      <t>А 16.07.050.</t>
    </r>
    <r>
      <rPr>
        <i/>
        <sz val="15"/>
        <rFont val="Times New Roman"/>
        <family val="1"/>
        <charset val="204"/>
      </rPr>
      <t>1</t>
    </r>
  </si>
  <si>
    <r>
      <t xml:space="preserve">Профессиональное отбеливание зубов. </t>
    </r>
    <r>
      <rPr>
        <i/>
        <sz val="15"/>
        <rFont val="Times New Roman"/>
        <family val="1"/>
        <charset val="204"/>
      </rPr>
      <t>Отбеливание витальных зубов с помощью системы "опалесценс" или её аналогами</t>
    </r>
  </si>
  <si>
    <r>
      <t>А 16.07.050.</t>
    </r>
    <r>
      <rPr>
        <i/>
        <sz val="15"/>
        <rFont val="Times New Roman"/>
        <family val="1"/>
        <charset val="204"/>
      </rPr>
      <t>2</t>
    </r>
  </si>
  <si>
    <r>
      <t xml:space="preserve">Профессиональное отбеливание зубов.  </t>
    </r>
    <r>
      <rPr>
        <i/>
        <sz val="15"/>
        <rFont val="Times New Roman"/>
        <family val="1"/>
        <charset val="204"/>
      </rPr>
      <t>Отбеливание лазерное:</t>
    </r>
  </si>
  <si>
    <r>
      <t xml:space="preserve">Профессиональное отбеливание зубов.  </t>
    </r>
    <r>
      <rPr>
        <i/>
        <sz val="15"/>
        <rFont val="Times New Roman"/>
        <family val="1"/>
        <charset val="204"/>
      </rPr>
      <t>Отбеливание с использованием лампы ZOOM AP</t>
    </r>
  </si>
  <si>
    <r>
      <t>А 16.07.050.</t>
    </r>
    <r>
      <rPr>
        <i/>
        <sz val="15"/>
        <rFont val="Times New Roman"/>
        <family val="1"/>
        <charset val="204"/>
      </rPr>
      <t>3</t>
    </r>
  </si>
  <si>
    <r>
      <t xml:space="preserve">Профессиональное отбеливание зубов. </t>
    </r>
    <r>
      <rPr>
        <i/>
        <sz val="15"/>
        <rFont val="Times New Roman"/>
        <family val="1"/>
        <charset val="204"/>
      </rPr>
      <t>Отбеливание девитальных зубов (1 зуб, снятие и наложение пломбы)</t>
    </r>
  </si>
  <si>
    <r>
      <t>А 06.30.002.</t>
    </r>
    <r>
      <rPr>
        <i/>
        <sz val="15"/>
        <rFont val="Times New Roman"/>
        <family val="1"/>
        <charset val="204"/>
      </rPr>
      <t>1</t>
    </r>
  </si>
  <si>
    <r>
      <t xml:space="preserve">Описание и интерпретация рентгенографических изображений. </t>
    </r>
    <r>
      <rPr>
        <i/>
        <sz val="15"/>
        <rFont val="Times New Roman"/>
        <family val="1"/>
        <charset val="204"/>
      </rPr>
      <t>(Интерпретация дентального снимка)</t>
    </r>
  </si>
  <si>
    <r>
      <t>А 06.30.002.</t>
    </r>
    <r>
      <rPr>
        <sz val="15"/>
        <rFont val="Times New Roman"/>
        <family val="1"/>
        <charset val="204"/>
      </rPr>
      <t>2</t>
    </r>
  </si>
  <si>
    <r>
      <t xml:space="preserve">Описание и интерпретация рентгенографических изображений. </t>
    </r>
    <r>
      <rPr>
        <i/>
        <sz val="15"/>
        <rFont val="Times New Roman"/>
        <family val="1"/>
        <charset val="204"/>
      </rPr>
      <t>(Интерпретация и анализ ортопантомографии)</t>
    </r>
  </si>
  <si>
    <r>
      <t>А 06.30.002.</t>
    </r>
    <r>
      <rPr>
        <i/>
        <sz val="15"/>
        <rFont val="Times New Roman"/>
        <family val="1"/>
        <charset val="204"/>
      </rPr>
      <t>3</t>
    </r>
  </si>
  <si>
    <r>
      <t xml:space="preserve">Описание и интерпретация рентгенографических изображений. </t>
    </r>
    <r>
      <rPr>
        <i/>
        <sz val="15"/>
        <rFont val="Times New Roman"/>
        <family val="1"/>
        <charset val="204"/>
      </rPr>
      <t>(Интерпретация и анализ телерентгенографии)</t>
    </r>
  </si>
  <si>
    <r>
      <t>А 06.30.002.001.</t>
    </r>
    <r>
      <rPr>
        <i/>
        <sz val="15"/>
        <rFont val="Times New Roman"/>
        <family val="1"/>
        <charset val="204"/>
      </rPr>
      <t>1</t>
    </r>
  </si>
  <si>
    <r>
      <t xml:space="preserve">Описание и интерпретация компьютерных томограмм </t>
    </r>
    <r>
      <rPr>
        <i/>
        <sz val="15"/>
        <rFont val="Times New Roman"/>
        <family val="1"/>
        <charset val="204"/>
      </rPr>
      <t>(Интерпретация КТ-1 сегмента)</t>
    </r>
  </si>
  <si>
    <r>
      <t>А 06.30.002.001.</t>
    </r>
    <r>
      <rPr>
        <i/>
        <sz val="15"/>
        <rFont val="Times New Roman"/>
        <family val="1"/>
        <charset val="204"/>
      </rPr>
      <t>2</t>
    </r>
  </si>
  <si>
    <r>
      <t xml:space="preserve">Описание и интерпретация компьютерных томограмм </t>
    </r>
    <r>
      <rPr>
        <i/>
        <sz val="15"/>
        <rFont val="Times New Roman"/>
        <family val="1"/>
        <charset val="204"/>
      </rPr>
      <t>(Интерпретация КТ-1челюсть)</t>
    </r>
  </si>
  <si>
    <r>
      <t>А 06.30.002.001.</t>
    </r>
    <r>
      <rPr>
        <i/>
        <sz val="15"/>
        <rFont val="Times New Roman"/>
        <family val="1"/>
        <charset val="204"/>
      </rPr>
      <t>3</t>
    </r>
  </si>
  <si>
    <r>
      <t>Описание и интерпретация компьютерных томограмм</t>
    </r>
    <r>
      <rPr>
        <i/>
        <sz val="15"/>
        <rFont val="Times New Roman"/>
        <family val="1"/>
        <charset val="204"/>
      </rPr>
      <t xml:space="preserve"> (Интерпретация КТ-2 челюсти)</t>
    </r>
  </si>
  <si>
    <r>
      <t>А 06.30.002.001.</t>
    </r>
    <r>
      <rPr>
        <i/>
        <sz val="15"/>
        <rFont val="Times New Roman"/>
        <family val="1"/>
        <charset val="204"/>
      </rPr>
      <t>4</t>
    </r>
  </si>
  <si>
    <r>
      <t xml:space="preserve">Описание и интерпретация компьютерных томограмм </t>
    </r>
    <r>
      <rPr>
        <i/>
        <sz val="15"/>
        <rFont val="Times New Roman"/>
        <family val="1"/>
        <charset val="204"/>
      </rPr>
      <t>(Интерпретация КТ-1 ВНЧС)</t>
    </r>
  </si>
  <si>
    <r>
      <t>А 06.30.002.001.</t>
    </r>
    <r>
      <rPr>
        <i/>
        <sz val="15"/>
        <rFont val="Times New Roman"/>
        <family val="1"/>
        <charset val="204"/>
      </rPr>
      <t>5</t>
    </r>
  </si>
  <si>
    <r>
      <t xml:space="preserve">Описание и интерпретация компьютерных томограмм </t>
    </r>
    <r>
      <rPr>
        <i/>
        <sz val="15"/>
        <rFont val="Times New Roman"/>
        <family val="1"/>
        <charset val="204"/>
      </rPr>
      <t>(Интерпретация КТ-2 ВНЧС)</t>
    </r>
  </si>
  <si>
    <r>
      <t>А 16.07.051</t>
    </r>
    <r>
      <rPr>
        <i/>
        <sz val="15"/>
        <rFont val="Times New Roman"/>
        <family val="1"/>
        <charset val="204"/>
      </rPr>
      <t>.1</t>
    </r>
  </si>
  <si>
    <r>
      <t xml:space="preserve">Профессиональная гигиена полости рта и зубов </t>
    </r>
    <r>
      <rPr>
        <i/>
        <sz val="15"/>
        <rFont val="Times New Roman"/>
        <family val="1"/>
        <charset val="204"/>
      </rPr>
      <t xml:space="preserve">с использованием методики системы Air-Flow </t>
    </r>
  </si>
  <si>
    <r>
      <t>Глубокое фторирование эмали зуба.</t>
    </r>
    <r>
      <rPr>
        <i/>
        <sz val="15"/>
        <rFont val="Times New Roman"/>
        <family val="1"/>
        <charset val="204"/>
      </rPr>
      <t xml:space="preserve"> Покрытие зуба эмаль-герметизирующим или его аналогами при гиперестезии и профилактике кариеса</t>
    </r>
  </si>
  <si>
    <r>
      <rPr>
        <b/>
        <sz val="15"/>
        <rFont val="Times New Roman"/>
        <family val="1"/>
        <charset val="204"/>
      </rPr>
      <t>А 16.07.057</t>
    </r>
    <r>
      <rPr>
        <sz val="15"/>
        <rFont val="Times New Roman"/>
        <family val="1"/>
        <charset val="204"/>
      </rPr>
      <t>.</t>
    </r>
    <r>
      <rPr>
        <i/>
        <sz val="15"/>
        <rFont val="Times New Roman"/>
        <family val="1"/>
        <charset val="204"/>
      </rPr>
      <t>1</t>
    </r>
  </si>
  <si>
    <r>
      <t xml:space="preserve">Запечатывание фиссуры зуба герметиком </t>
    </r>
    <r>
      <rPr>
        <i/>
        <sz val="15"/>
        <rFont val="Times New Roman"/>
        <family val="1"/>
        <charset val="204"/>
      </rPr>
      <t>препаратом химического отверждения</t>
    </r>
  </si>
  <si>
    <r>
      <rPr>
        <b/>
        <sz val="15"/>
        <rFont val="Times New Roman"/>
        <family val="1"/>
        <charset val="204"/>
      </rPr>
      <t>А 16.07.057</t>
    </r>
    <r>
      <rPr>
        <sz val="15"/>
        <rFont val="Times New Roman"/>
        <family val="1"/>
        <charset val="204"/>
      </rPr>
      <t>.</t>
    </r>
    <r>
      <rPr>
        <i/>
        <sz val="15"/>
        <rFont val="Times New Roman"/>
        <family val="1"/>
        <charset val="204"/>
      </rPr>
      <t>2</t>
    </r>
  </si>
  <si>
    <r>
      <t xml:space="preserve">Запечатывание фиссуры зуба герметиком </t>
    </r>
    <r>
      <rPr>
        <i/>
        <sz val="15"/>
        <rFont val="Times New Roman"/>
        <family val="1"/>
        <charset val="204"/>
      </rPr>
      <t>фотоотверждаемым герметиком</t>
    </r>
  </si>
  <si>
    <r>
      <t xml:space="preserve">Временное шинирование при заболеваниях пародонта  </t>
    </r>
    <r>
      <rPr>
        <i/>
        <sz val="15"/>
        <rFont val="Times New Roman"/>
        <family val="1"/>
        <charset val="204"/>
      </rPr>
      <t>с применением стекловолоконных материалов и фотокомпозита</t>
    </r>
  </si>
  <si>
    <r>
      <t xml:space="preserve">Сошлифовывание твердых тканей зуба </t>
    </r>
    <r>
      <rPr>
        <i/>
        <sz val="15"/>
        <rFont val="Times New Roman"/>
        <family val="1"/>
        <charset val="204"/>
      </rPr>
      <t>с применением дисков и штрипсов импортного производства</t>
    </r>
  </si>
  <si>
    <r>
      <t xml:space="preserve">Ультразвуковая обработка пародонтального кармана в области зуба </t>
    </r>
    <r>
      <rPr>
        <i/>
        <sz val="15"/>
        <rFont val="Times New Roman"/>
        <family val="1"/>
        <charset val="204"/>
      </rPr>
      <t>(имплантата)</t>
    </r>
  </si>
  <si>
    <r>
      <t>А 22.07.001</t>
    </r>
    <r>
      <rPr>
        <i/>
        <sz val="15"/>
        <rFont val="Times New Roman"/>
        <family val="1"/>
        <charset val="204"/>
      </rPr>
      <t>.1</t>
    </r>
  </si>
  <si>
    <r>
      <t xml:space="preserve">Ультразвуковая обработка пародонтального кармана в области зуба </t>
    </r>
    <r>
      <rPr>
        <i/>
        <sz val="15"/>
        <rFont val="Times New Roman"/>
        <family val="1"/>
        <charset val="204"/>
      </rPr>
      <t>ультразвуковой волной аппаратом "Вектор" или его аналогами в области одного зуба (имплантата) суспензии гидроокси-аппатита</t>
    </r>
  </si>
  <si>
    <r>
      <t>А 16.07.039</t>
    </r>
    <r>
      <rPr>
        <i/>
        <sz val="15"/>
        <rFont val="Times New Roman"/>
        <family val="1"/>
        <charset val="204"/>
      </rPr>
      <t>.1</t>
    </r>
  </si>
  <si>
    <r>
      <t>Закрытый кюретаж при заболеваниях пародонта в области зуба</t>
    </r>
    <r>
      <rPr>
        <i/>
        <sz val="15"/>
        <rFont val="Times New Roman"/>
        <family val="1"/>
        <charset val="204"/>
      </rPr>
      <t xml:space="preserve"> без отслаивания лоскута </t>
    </r>
    <r>
      <rPr>
        <b/>
        <i/>
        <sz val="15"/>
        <rFont val="Times New Roman"/>
        <family val="1"/>
        <charset val="204"/>
      </rPr>
      <t>лазером</t>
    </r>
  </si>
  <si>
    <r>
      <t xml:space="preserve">Компьютерная диагностика заболеваний пародонта с использованием электронных зондирующих устройств </t>
    </r>
    <r>
      <rPr>
        <i/>
        <sz val="15"/>
        <rFont val="Times New Roman"/>
        <family val="1"/>
        <charset val="204"/>
      </rPr>
      <t>определение парадонтологического статуса с помощью системы Флорида Проуб или её аналогами</t>
    </r>
  </si>
  <si>
    <r>
      <t xml:space="preserve">Инъекционное введение лекарственных препаратов в челюстно-лицевую область </t>
    </r>
    <r>
      <rPr>
        <i/>
        <sz val="15"/>
        <rFont val="Times New Roman"/>
        <family val="1"/>
        <charset val="204"/>
      </rPr>
      <t>препарат "Траумель" или его аналогами</t>
    </r>
  </si>
  <si>
    <r>
      <t xml:space="preserve">Инъекционное введение лекарственных препаратов в челюстно-лицевую область </t>
    </r>
    <r>
      <rPr>
        <i/>
        <sz val="15"/>
        <rFont val="Times New Roman"/>
        <family val="1"/>
        <charset val="204"/>
      </rPr>
      <t>с использованием процедуры "Плазмолифтинг"</t>
    </r>
  </si>
  <si>
    <r>
      <t xml:space="preserve">Введение лекарственных препаратов в пародонтальный карман </t>
    </r>
    <r>
      <rPr>
        <i/>
        <sz val="15"/>
        <rFont val="Times New Roman"/>
        <family val="1"/>
        <charset val="204"/>
      </rPr>
      <t>(не зависимо от количества карманов)</t>
    </r>
  </si>
  <si>
    <r>
      <t xml:space="preserve">Воздействие лазерным низкоинтенсивным излучением на область десен </t>
    </r>
    <r>
      <rPr>
        <i/>
        <sz val="15"/>
        <rFont val="Times New Roman"/>
        <family val="1"/>
        <charset val="204"/>
      </rPr>
      <t>(Обработка 1 пародонтального кармана лазером - 1 сеанс)</t>
    </r>
  </si>
  <si>
    <r>
      <rPr>
        <b/>
        <sz val="15"/>
        <rFont val="Times New Roman"/>
        <family val="1"/>
        <charset val="204"/>
      </rPr>
      <t>А 16.07.002.001.</t>
    </r>
    <r>
      <rPr>
        <i/>
        <sz val="15"/>
        <rFont val="Times New Roman"/>
        <family val="1"/>
        <charset val="204"/>
      </rPr>
      <t>1</t>
    </r>
  </si>
  <si>
    <r>
      <t xml:space="preserve">Восстановление зуба пломбой  I, V, VI класс по Блэку с использованием стоматологических цементов </t>
    </r>
    <r>
      <rPr>
        <i/>
        <sz val="15"/>
        <rFont val="Times New Roman"/>
        <family val="1"/>
        <charset val="204"/>
      </rPr>
      <t xml:space="preserve"> (стеклоиономерных цементов двойного отверждения без нарушения контактного пункта):</t>
    </r>
  </si>
  <si>
    <r>
      <rPr>
        <b/>
        <sz val="15"/>
        <rFont val="Times New Roman"/>
        <family val="1"/>
        <charset val="204"/>
      </rPr>
      <t>А 16. 07.002.010</t>
    </r>
    <r>
      <rPr>
        <sz val="14"/>
        <rFont val="Times New Roman"/>
        <family val="1"/>
        <charset val="204"/>
      </rPr>
      <t/>
    </r>
  </si>
  <si>
    <r>
      <t>А 16.07.002.003.</t>
    </r>
    <r>
      <rPr>
        <i/>
        <sz val="15"/>
        <rFont val="Times New Roman"/>
        <family val="1"/>
        <charset val="204"/>
      </rPr>
      <t>1</t>
    </r>
  </si>
  <si>
    <r>
      <t xml:space="preserve">Восстановление зуба пломбой с нарушением контактного пункта II, III класс по Блэку с использованием стоматологических цементов </t>
    </r>
    <r>
      <rPr>
        <i/>
        <sz val="15"/>
        <rFont val="Times New Roman"/>
        <family val="1"/>
        <charset val="204"/>
      </rPr>
      <t>(стеклоиономерных цементов двойного отверждения).</t>
    </r>
  </si>
  <si>
    <r>
      <rPr>
        <b/>
        <sz val="15"/>
        <rFont val="Times New Roman"/>
        <family val="1"/>
        <charset val="204"/>
      </rPr>
      <t>А 16.07.002.011</t>
    </r>
    <r>
      <rPr>
        <sz val="14"/>
        <rFont val="Times New Roman"/>
        <family val="1"/>
        <charset val="204"/>
      </rPr>
      <t/>
    </r>
  </si>
  <si>
    <r>
      <t xml:space="preserve">Восстановление зуба, IV класс по Блэку с использованием стеклоиономерных цементов </t>
    </r>
    <r>
      <rPr>
        <i/>
        <sz val="15"/>
        <rFont val="Times New Roman"/>
        <family val="1"/>
        <charset val="204"/>
      </rPr>
      <t>(стеклоиономерных цементов двойного отверждения)</t>
    </r>
    <r>
      <rPr>
        <b/>
        <sz val="15"/>
        <rFont val="Times New Roman"/>
        <family val="1"/>
        <charset val="204"/>
      </rPr>
      <t>.</t>
    </r>
  </si>
  <si>
    <r>
      <t>Восстановление зуба пломбой  IV класс по Блэку с использованием материалов из фотополимеров (</t>
    </r>
    <r>
      <rPr>
        <i/>
        <sz val="15"/>
        <rFont val="Times New Roman"/>
        <family val="1"/>
        <charset val="204"/>
      </rPr>
      <t>в том числе изготовление виниров прямым способом)</t>
    </r>
  </si>
  <si>
    <r>
      <t xml:space="preserve">Восстановление зуба пломбировочными материалами с использованием анкерных штифтов </t>
    </r>
    <r>
      <rPr>
        <i/>
        <sz val="15"/>
        <rFont val="Times New Roman"/>
        <family val="1"/>
        <charset val="204"/>
      </rPr>
      <t>(восстановление коронки зуба более 2/3 прямым способом с применением фотокомпозита и стекловолоконного штифта)</t>
    </r>
  </si>
  <si>
    <r>
      <t xml:space="preserve">Избирательное полирование зуба </t>
    </r>
    <r>
      <rPr>
        <i/>
        <sz val="15"/>
        <rFont val="Times New Roman"/>
        <family val="1"/>
        <charset val="204"/>
      </rPr>
      <t>(при повторном посещении с применением полировочных систем)</t>
    </r>
  </si>
  <si>
    <r>
      <t>А 16.07.005.</t>
    </r>
    <r>
      <rPr>
        <i/>
        <sz val="15"/>
        <rFont val="Times New Roman"/>
        <family val="1"/>
        <charset val="204"/>
      </rPr>
      <t>т</t>
    </r>
  </si>
  <si>
    <r>
      <t xml:space="preserve">Восстановление целостности зубного ряда несъёмными мостовидными протезами </t>
    </r>
    <r>
      <rPr>
        <i/>
        <sz val="15"/>
        <rFont val="Times New Roman"/>
        <family val="1"/>
        <charset val="204"/>
      </rPr>
      <t>(одного отсутствующего зуба с применением стекловолоконных материалов и фотополимеров прямым способом)</t>
    </r>
  </si>
  <si>
    <r>
      <t xml:space="preserve">Снятие временной пломбы </t>
    </r>
    <r>
      <rPr>
        <i/>
        <sz val="15"/>
        <rFont val="Times New Roman"/>
        <family val="1"/>
        <charset val="204"/>
      </rPr>
      <t>(в т.ч. постоянной пломбы)</t>
    </r>
  </si>
  <si>
    <r>
      <rPr>
        <b/>
        <sz val="15"/>
        <rFont val="Times New Roman"/>
        <family val="1"/>
        <charset val="204"/>
      </rPr>
      <t>А 16.07.002.009</t>
    </r>
    <r>
      <rPr>
        <i/>
        <sz val="15"/>
        <rFont val="Times New Roman"/>
        <family val="1"/>
        <charset val="204"/>
      </rPr>
      <t>.1</t>
    </r>
  </si>
  <si>
    <r>
      <t xml:space="preserve">Наложение временной пломбы </t>
    </r>
    <r>
      <rPr>
        <i/>
        <sz val="15"/>
        <rFont val="Times New Roman"/>
        <family val="1"/>
        <charset val="204"/>
      </rPr>
      <t>(наложение латексной завесы)</t>
    </r>
  </si>
  <si>
    <r>
      <t xml:space="preserve"> Удаление внутриканального штифта/вкладки </t>
    </r>
    <r>
      <rPr>
        <i/>
        <sz val="15"/>
        <rFont val="Times New Roman"/>
        <family val="1"/>
        <charset val="204"/>
      </rPr>
      <t>(с помощью ультразвука)</t>
    </r>
  </si>
  <si>
    <r>
      <t xml:space="preserve">Фиксация внутриканального штифта/вкладки </t>
    </r>
    <r>
      <rPr>
        <i/>
        <sz val="15"/>
        <rFont val="Times New Roman"/>
        <family val="1"/>
        <charset val="204"/>
      </rPr>
      <t>(с использованием  цементов двойного отверждения).</t>
    </r>
  </si>
  <si>
    <r>
      <t xml:space="preserve">Инструментальная и медикаментозная обработка  хорошо проходимого корневого канала </t>
    </r>
    <r>
      <rPr>
        <i/>
        <sz val="15"/>
        <rFont val="Times New Roman"/>
        <family val="1"/>
        <charset val="204"/>
      </rPr>
      <t>(с применением никель-титановых инструментов)</t>
    </r>
  </si>
  <si>
    <r>
      <t xml:space="preserve">Инструментальная и медикаментозная обработка плохо проходимого корневого канала </t>
    </r>
    <r>
      <rPr>
        <i/>
        <sz val="15"/>
        <rFont val="Times New Roman"/>
        <family val="1"/>
        <charset val="204"/>
      </rPr>
      <t>(с применением никель-титановых инструментов)</t>
    </r>
  </si>
  <si>
    <r>
      <t xml:space="preserve">Распломбировка корневого канала ранее леченного пастой </t>
    </r>
    <r>
      <rPr>
        <i/>
        <sz val="15"/>
        <rFont val="Times New Roman"/>
        <family val="1"/>
        <charset val="204"/>
      </rPr>
      <t>(с применением никель-титановых инструментов)</t>
    </r>
  </si>
  <si>
    <r>
      <t>А 16.07.082.001.</t>
    </r>
    <r>
      <rPr>
        <i/>
        <sz val="15"/>
        <rFont val="Times New Roman"/>
        <family val="1"/>
        <charset val="204"/>
      </rPr>
      <t>2</t>
    </r>
  </si>
  <si>
    <r>
      <t xml:space="preserve">Распломбировка корневого канала ранее леченного пастой </t>
    </r>
    <r>
      <rPr>
        <i/>
        <sz val="15"/>
        <rFont val="Times New Roman"/>
        <family val="1"/>
        <charset val="204"/>
      </rPr>
      <t>(с применением никель-титановых инструментов под штифт, культевую вкладку)</t>
    </r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</si>
  <si>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i/>
        <sz val="15"/>
        <rFont val="Times New Roman"/>
        <family val="1"/>
        <charset val="204"/>
      </rPr>
      <t>(с применением никель-титановых инструментов)</t>
    </r>
  </si>
  <si>
    <r>
      <t>А 16.07.082.002.</t>
    </r>
    <r>
      <rPr>
        <i/>
        <sz val="15"/>
        <rFont val="Times New Roman"/>
        <family val="1"/>
        <charset val="204"/>
      </rPr>
      <t>2</t>
    </r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</si>
  <si>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i/>
        <sz val="15"/>
        <rFont val="Times New Roman"/>
        <family val="1"/>
        <charset val="204"/>
      </rPr>
      <t>(с применением никель-титановых инструментов под штифт, культевую вкладку)</t>
    </r>
  </si>
  <si>
    <r>
      <t>В 01.067.002</t>
    </r>
    <r>
      <rPr>
        <i/>
        <sz val="15"/>
        <color indexed="8"/>
        <rFont val="Times New Roman"/>
        <family val="1"/>
        <charset val="204"/>
      </rPr>
      <t>.1</t>
    </r>
  </si>
  <si>
    <r>
      <t xml:space="preserve">Прием (осмотр, консультация) врача-стоматолога-хирурга повторный </t>
    </r>
    <r>
      <rPr>
        <i/>
        <sz val="15"/>
        <rFont val="Times New Roman"/>
        <family val="1"/>
        <charset val="204"/>
      </rPr>
      <t>(совместная консультация врача-стоматолога-хирурга и врача-стоматолога-ортопеда для определения тактики ведения пациента с изучением данных КЛКТ)</t>
    </r>
  </si>
  <si>
    <r>
      <t>А 16.07.001.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</si>
  <si>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 Удаление зуба </t>
    </r>
    <r>
      <rPr>
        <i/>
        <sz val="15"/>
        <rFont val="Times New Roman"/>
        <family val="1"/>
        <charset val="204"/>
      </rPr>
      <t>(удаление стенки зуба)</t>
    </r>
  </si>
  <si>
    <r>
      <t>А 16.07.001.003.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</si>
  <si>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 Удаление зуба сложное с разъединением корней </t>
    </r>
    <r>
      <rPr>
        <i/>
        <sz val="15"/>
        <rFont val="Times New Roman"/>
        <family val="1"/>
        <charset val="204"/>
      </rPr>
      <t>(завершение неоконченного удаления зуба, проведенного в другой клинике)</t>
    </r>
  </si>
  <si>
    <r>
      <t>А 16.07.001.003.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</si>
  <si>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 Удаление зуба сложное с разъединением корней</t>
    </r>
    <r>
      <rPr>
        <i/>
        <sz val="15"/>
        <rFont val="Times New Roman"/>
        <family val="1"/>
        <charset val="204"/>
      </rPr>
      <t>(фрагментированное удаление зуба)</t>
    </r>
  </si>
  <si>
    <r>
      <t xml:space="preserve">Коррекция объема и формы альвеолярного отростка </t>
    </r>
    <r>
      <rPr>
        <i/>
        <sz val="15"/>
        <rFont val="Times New Roman"/>
        <family val="1"/>
        <charset val="204"/>
      </rPr>
      <t>(методом компрессии)</t>
    </r>
  </si>
  <si>
    <r>
      <t>А 16.07.017.002</t>
    </r>
    <r>
      <rPr>
        <i/>
        <sz val="15"/>
        <color indexed="8"/>
        <rFont val="Times New Roman"/>
        <family val="1"/>
        <charset val="204"/>
      </rPr>
      <t>.1</t>
    </r>
  </si>
  <si>
    <r>
      <t xml:space="preserve">Коррекция объема и формы альвеолярного отростка </t>
    </r>
    <r>
      <rPr>
        <i/>
        <sz val="15"/>
        <rFont val="Times New Roman"/>
        <family val="1"/>
        <charset val="204"/>
      </rPr>
      <t>(с помощью фрез в области 1-2 зубов)</t>
    </r>
  </si>
  <si>
    <r>
      <t>А 16.07.007.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</si>
  <si>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Резекция верхушки корня </t>
    </r>
    <r>
      <rPr>
        <i/>
        <sz val="15"/>
        <rFont val="Times New Roman"/>
        <family val="1"/>
        <charset val="204"/>
      </rPr>
      <t>(1 зуба)</t>
    </r>
  </si>
  <si>
    <r>
      <t>А 16.07.007.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</si>
  <si>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Резекция верхушки корня </t>
    </r>
    <r>
      <rPr>
        <i/>
        <sz val="15"/>
        <rFont val="Times New Roman"/>
        <family val="1"/>
        <charset val="204"/>
      </rPr>
      <t>(2-х и более зубов)</t>
    </r>
  </si>
  <si>
    <r>
      <t>А 16.01.016.</t>
    </r>
    <r>
      <rPr>
        <i/>
        <sz val="15"/>
        <color indexed="8"/>
        <rFont val="Times New Roman"/>
        <family val="1"/>
        <charset val="204"/>
      </rPr>
      <t>1</t>
    </r>
  </si>
  <si>
    <r>
      <t>Удаление атеромы</t>
    </r>
    <r>
      <rPr>
        <i/>
        <sz val="15"/>
        <rFont val="Times New Roman"/>
        <family val="1"/>
        <charset val="204"/>
      </rPr>
      <t xml:space="preserve"> (Других новообразования мягких тканей полости рта ( папиллома, фиброма, эпулис, ретенционная киста)</t>
    </r>
  </si>
  <si>
    <r>
      <t>А 16.01.016.</t>
    </r>
    <r>
      <rPr>
        <i/>
        <sz val="15"/>
        <color indexed="8"/>
        <rFont val="Times New Roman"/>
        <family val="1"/>
        <charset val="204"/>
      </rPr>
      <t>2</t>
    </r>
  </si>
  <si>
    <r>
      <t>Удаление атеромы (</t>
    </r>
    <r>
      <rPr>
        <i/>
        <sz val="15"/>
        <rFont val="Times New Roman"/>
        <family val="1"/>
        <charset val="204"/>
      </rPr>
      <t>Других новообразования мягких тканей полости рта ( папиллома, фиброма, эпулис, ретенционная киста)</t>
    </r>
    <r>
      <rPr>
        <b/>
        <i/>
        <sz val="15"/>
        <rFont val="Times New Roman"/>
        <family val="1"/>
        <charset val="204"/>
      </rPr>
      <t xml:space="preserve"> лазером)</t>
    </r>
    <r>
      <rPr>
        <i/>
        <sz val="15"/>
        <rFont val="Times New Roman"/>
        <family val="1"/>
        <charset val="204"/>
      </rPr>
      <t>.</t>
    </r>
  </si>
  <si>
    <r>
      <t>А 16.07.089</t>
    </r>
    <r>
      <rPr>
        <i/>
        <sz val="15"/>
        <color indexed="8"/>
        <rFont val="Times New Roman"/>
        <family val="1"/>
        <charset val="204"/>
      </rPr>
      <t>.1</t>
    </r>
  </si>
  <si>
    <r>
      <t>А 16.07.089.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</si>
  <si>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Гингивопластика </t>
    </r>
    <r>
      <rPr>
        <i/>
        <sz val="15"/>
        <rFont val="Times New Roman"/>
        <family val="1"/>
        <charset val="204"/>
      </rPr>
      <t>(Лазером)</t>
    </r>
  </si>
  <si>
    <r>
      <t>А 16.07.058.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</si>
  <si>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Лечение перикоронита (промывание, рассечение/иссечение капюшона) </t>
    </r>
    <r>
      <rPr>
        <i/>
        <sz val="15"/>
        <rFont val="Times New Roman"/>
        <family val="1"/>
        <charset val="204"/>
      </rPr>
      <t>Лазером</t>
    </r>
  </si>
  <si>
    <r>
      <t>А 16.07.042.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</si>
  <si>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Пластика уздечки верхней губы </t>
    </r>
    <r>
      <rPr>
        <i/>
        <sz val="15"/>
        <rFont val="Times New Roman"/>
        <family val="1"/>
        <charset val="204"/>
      </rPr>
      <t>(Лазером)</t>
    </r>
  </si>
  <si>
    <r>
      <t>А 16.07.043</t>
    </r>
    <r>
      <rPr>
        <i/>
        <sz val="15"/>
        <color indexed="8"/>
        <rFont val="Times New Roman"/>
        <family val="1"/>
        <charset val="204"/>
      </rPr>
      <t>.1</t>
    </r>
  </si>
  <si>
    <r>
      <t xml:space="preserve">Пластика уздечки нижней губы </t>
    </r>
    <r>
      <rPr>
        <i/>
        <sz val="15"/>
        <rFont val="Times New Roman"/>
        <family val="1"/>
        <charset val="204"/>
      </rPr>
      <t>(Лазером)</t>
    </r>
  </si>
  <si>
    <r>
      <t>Пластика уздечки языка</t>
    </r>
    <r>
      <rPr>
        <i/>
        <sz val="15"/>
        <rFont val="Times New Roman"/>
        <family val="1"/>
        <charset val="204"/>
      </rPr>
      <t xml:space="preserve"> </t>
    </r>
  </si>
  <si>
    <r>
      <t>А 16.07.044.</t>
    </r>
    <r>
      <rPr>
        <i/>
        <sz val="15"/>
        <color indexed="8"/>
        <rFont val="Times New Roman"/>
        <family val="1"/>
        <charset val="204"/>
      </rPr>
      <t>1</t>
    </r>
  </si>
  <si>
    <r>
      <t>Пластика уздечки языка</t>
    </r>
    <r>
      <rPr>
        <i/>
        <sz val="15"/>
        <rFont val="Times New Roman"/>
        <family val="1"/>
        <charset val="204"/>
      </rPr>
      <t xml:space="preserve"> (Лазером)</t>
    </r>
  </si>
  <si>
    <r>
      <t xml:space="preserve">Остеотомия челюсти </t>
    </r>
    <r>
      <rPr>
        <i/>
        <sz val="15"/>
        <rFont val="Times New Roman"/>
        <family val="1"/>
        <charset val="204"/>
      </rPr>
      <t>(в области 2 зубов)</t>
    </r>
  </si>
  <si>
    <r>
      <t xml:space="preserve">Вестибулопластика </t>
    </r>
    <r>
      <rPr>
        <i/>
        <sz val="15"/>
        <rFont val="Times New Roman"/>
        <family val="1"/>
        <charset val="204"/>
      </rPr>
      <t>(в области 6 зубов)</t>
    </r>
  </si>
  <si>
    <r>
      <t xml:space="preserve">Вестибулопластика </t>
    </r>
    <r>
      <rPr>
        <i/>
        <sz val="15"/>
        <rFont val="Times New Roman"/>
        <family val="1"/>
        <charset val="204"/>
      </rPr>
      <t>(в области 6 зубов) (лазером)</t>
    </r>
  </si>
  <si>
    <r>
      <t>А 16.07.054.</t>
    </r>
    <r>
      <rPr>
        <i/>
        <sz val="15"/>
        <color indexed="8"/>
        <rFont val="Times New Roman"/>
        <family val="1"/>
        <charset val="204"/>
      </rPr>
      <t>1</t>
    </r>
  </si>
  <si>
    <r>
      <t>Внутрикостная дентальная имплантация (</t>
    </r>
    <r>
      <rPr>
        <i/>
        <sz val="15"/>
        <rFont val="Times New Roman"/>
        <family val="1"/>
        <charset val="204"/>
      </rPr>
      <t>введение каждого последующего импланта)</t>
    </r>
  </si>
  <si>
    <r>
      <t>Внутрикостная дентальная имплантация (</t>
    </r>
    <r>
      <rPr>
        <i/>
        <sz val="15"/>
        <rFont val="Times New Roman"/>
        <family val="1"/>
        <charset val="204"/>
      </rPr>
      <t>введение каждого последующего импланта Nico)</t>
    </r>
  </si>
  <si>
    <r>
      <t>А 16.07.054.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</si>
  <si>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Внутрикостная дентальная имплантация </t>
    </r>
    <r>
      <rPr>
        <i/>
        <sz val="15"/>
        <rFont val="Times New Roman"/>
        <family val="1"/>
        <charset val="204"/>
      </rPr>
      <t xml:space="preserve">(II этап операции имплантации (введение ФДМ) </t>
    </r>
  </si>
  <si>
    <r>
      <t>А 16.07.001.</t>
    </r>
    <r>
      <rPr>
        <i/>
        <sz val="15"/>
        <color indexed="8"/>
        <rFont val="Times New Roman"/>
        <family val="1"/>
        <charset val="204"/>
      </rPr>
      <t>2</t>
    </r>
  </si>
  <si>
    <r>
      <t>Удаление зуба (</t>
    </r>
    <r>
      <rPr>
        <i/>
        <sz val="15"/>
        <rFont val="Times New Roman"/>
        <family val="1"/>
        <charset val="204"/>
      </rPr>
      <t>Удаление имплантата - простое)</t>
    </r>
  </si>
  <si>
    <r>
      <t>А 16.07.001.003.</t>
    </r>
    <r>
      <rPr>
        <i/>
        <sz val="15"/>
        <color indexed="8"/>
        <rFont val="Times New Roman"/>
        <family val="1"/>
        <charset val="204"/>
      </rPr>
      <t>3</t>
    </r>
  </si>
  <si>
    <r>
      <t xml:space="preserve">Удаление зуба сложное с разъединением корней </t>
    </r>
    <r>
      <rPr>
        <i/>
        <sz val="15"/>
        <rFont val="Times New Roman"/>
        <family val="1"/>
        <charset val="204"/>
      </rPr>
      <t>(Удаление имплантата - сложное)</t>
    </r>
  </si>
  <si>
    <r>
      <t>А 16.07.040.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</si>
  <si>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Лоскутная операция в полости рта </t>
    </r>
    <r>
      <rPr>
        <i/>
        <sz val="15"/>
        <rFont val="Times New Roman"/>
        <family val="1"/>
        <charset val="204"/>
      </rPr>
      <t>(Устранение рецессии десны в области 1-2 зубов)</t>
    </r>
  </si>
  <si>
    <r>
      <t>А 16.07.040.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</si>
  <si>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Лоскутная операция в полости рта </t>
    </r>
    <r>
      <rPr>
        <i/>
        <sz val="15"/>
        <rFont val="Times New Roman"/>
        <family val="1"/>
        <charset val="204"/>
      </rPr>
      <t>(Удлинение клинической коронки в области 1 зуба с коррекцией мягких тканей и альвеолэктомией)</t>
    </r>
  </si>
  <si>
    <r>
      <t>А 16.07.040.</t>
    </r>
    <r>
      <rPr>
        <i/>
        <sz val="15"/>
        <color indexed="8"/>
        <rFont val="Times New Roman"/>
        <family val="1"/>
        <charset val="204"/>
      </rPr>
      <t>3</t>
    </r>
  </si>
  <si>
    <r>
      <t xml:space="preserve">Лоскутная операция в полости рта </t>
    </r>
    <r>
      <rPr>
        <i/>
        <sz val="15"/>
        <rFont val="Times New Roman"/>
        <family val="1"/>
        <charset val="204"/>
      </rPr>
      <t>(Забор свободного трансплантата с неба, бугра верхней челюсти или ретромолярной области)</t>
    </r>
  </si>
  <si>
    <r>
      <t>А 16.07.055.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</si>
  <si>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Синус-лифтинг (костная пластика, остеопластика) </t>
    </r>
    <r>
      <rPr>
        <i/>
        <sz val="15"/>
        <rFont val="Times New Roman"/>
        <family val="1"/>
        <charset val="204"/>
      </rPr>
      <t xml:space="preserve">закрытый синус-лифтинг </t>
    </r>
  </si>
  <si>
    <r>
      <t>А 16.07.055.</t>
    </r>
    <r>
      <rPr>
        <i/>
        <sz val="15"/>
        <color indexed="8"/>
        <rFont val="Times New Roman"/>
        <family val="1"/>
        <charset val="204"/>
      </rPr>
      <t>2</t>
    </r>
  </si>
  <si>
    <r>
      <t xml:space="preserve">Синус-лифтинг (костная пластика, остеопластика) </t>
    </r>
    <r>
      <rPr>
        <i/>
        <sz val="15"/>
        <rFont val="Times New Roman"/>
        <family val="1"/>
        <charset val="204"/>
      </rPr>
      <t>(Открытый синус-лифтинг (включена стоимость мембраны и биокости в области 1 зуба)</t>
    </r>
  </si>
  <si>
    <r>
      <t>А 16.07.055.</t>
    </r>
    <r>
      <rPr>
        <i/>
        <sz val="15"/>
        <color indexed="8"/>
        <rFont val="Times New Roman"/>
        <family val="1"/>
        <charset val="204"/>
      </rPr>
      <t>3</t>
    </r>
  </si>
  <si>
    <r>
      <t xml:space="preserve">Синус-лифтинг (костная пластика, остеопластика) </t>
    </r>
    <r>
      <rPr>
        <i/>
        <sz val="15"/>
        <rFont val="Times New Roman"/>
        <family val="1"/>
        <charset val="204"/>
      </rPr>
      <t>(Открытый синус-лифтинг (включена стоимость мембраны и биокости в области 2 и более зубов)</t>
    </r>
  </si>
  <si>
    <r>
      <t>А 16.07.041.001.</t>
    </r>
    <r>
      <rPr>
        <i/>
        <sz val="15"/>
        <color indexed="8"/>
        <rFont val="Times New Roman"/>
        <family val="1"/>
        <charset val="204"/>
      </rPr>
      <t>1</t>
    </r>
  </si>
  <si>
    <r>
      <t xml:space="preserve">Костная пластика челюстно-лицевой области с применением биодеградируемых материалов </t>
    </r>
    <r>
      <rPr>
        <i/>
        <sz val="15"/>
        <rFont val="Times New Roman"/>
        <family val="1"/>
        <charset val="204"/>
      </rPr>
      <t xml:space="preserve">(Введение одного объема остеопластического материала </t>
    </r>
  </si>
  <si>
    <r>
      <t>А 16.07.041.001</t>
    </r>
    <r>
      <rPr>
        <i/>
        <sz val="15"/>
        <color indexed="8"/>
        <rFont val="Times New Roman"/>
        <family val="1"/>
        <charset val="204"/>
      </rPr>
      <t>.2</t>
    </r>
  </si>
  <si>
    <r>
      <t xml:space="preserve">Костная пластика челюстно-лицевой области с применением биодеградируемых материалов </t>
    </r>
    <r>
      <rPr>
        <i/>
        <sz val="15"/>
        <rFont val="Times New Roman"/>
        <family val="1"/>
        <charset val="204"/>
      </rPr>
      <t>(Имплантация мембраны для защиты костного материала или сгустка)</t>
    </r>
  </si>
  <si>
    <r>
      <t>А 16.07.041.001</t>
    </r>
    <r>
      <rPr>
        <i/>
        <sz val="15"/>
        <color indexed="8"/>
        <rFont val="Times New Roman"/>
        <family val="1"/>
        <charset val="204"/>
      </rPr>
      <t>.3</t>
    </r>
  </si>
  <si>
    <r>
      <t xml:space="preserve">Костная пластика челюстно-лицевой области с применением биодеградируемых материалов </t>
    </r>
    <r>
      <rPr>
        <i/>
        <sz val="15"/>
        <rFont val="Times New Roman"/>
        <family val="1"/>
        <charset val="204"/>
      </rPr>
      <t>(Увеличение ширины альвеолярного отростка)</t>
    </r>
  </si>
  <si>
    <r>
      <t xml:space="preserve">Антропометрические исследования с  </t>
    </r>
    <r>
      <rPr>
        <i/>
        <sz val="15"/>
        <rFont val="Times New Roman"/>
        <family val="1"/>
        <charset val="204"/>
      </rPr>
      <t>измерением для LM -активватора</t>
    </r>
  </si>
  <si>
    <r>
      <t>A02.07.010.001</t>
    </r>
    <r>
      <rPr>
        <sz val="15"/>
        <rFont val="Times New Roman"/>
        <family val="1"/>
        <charset val="204"/>
      </rPr>
      <t>.</t>
    </r>
    <r>
      <rPr>
        <b/>
        <sz val="15"/>
        <rFont val="Times New Roman"/>
        <family val="1"/>
        <charset val="204"/>
      </rPr>
      <t>1</t>
    </r>
  </si>
  <si>
    <r>
      <t xml:space="preserve">Снятие оттиска с одной челюсти </t>
    </r>
    <r>
      <rPr>
        <i/>
        <sz val="15"/>
        <rFont val="Times New Roman"/>
        <family val="1"/>
        <charset val="204"/>
      </rPr>
      <t>альгинатным оттискным материалом</t>
    </r>
  </si>
  <si>
    <r>
      <t>A02.07.010.001</t>
    </r>
    <r>
      <rPr>
        <sz val="15"/>
        <rFont val="Times New Roman"/>
        <family val="1"/>
        <charset val="204"/>
      </rPr>
      <t>.</t>
    </r>
    <r>
      <rPr>
        <b/>
        <sz val="15"/>
        <rFont val="Times New Roman"/>
        <family val="1"/>
        <charset val="204"/>
      </rPr>
      <t>2</t>
    </r>
  </si>
  <si>
    <r>
      <t xml:space="preserve">Снятие оттиска с одной челюсти </t>
    </r>
    <r>
      <rPr>
        <i/>
        <sz val="15"/>
        <rFont val="Times New Roman"/>
        <family val="1"/>
        <charset val="204"/>
      </rPr>
      <t>силиконовым материалом</t>
    </r>
  </si>
  <si>
    <r>
      <t>Описание и интерпретация компьютернойтомограммы</t>
    </r>
    <r>
      <rPr>
        <i/>
        <sz val="15"/>
        <rFont val="Times New Roman"/>
        <family val="1"/>
        <charset val="204"/>
      </rPr>
      <t>(ВНЧС)</t>
    </r>
  </si>
  <si>
    <r>
      <t xml:space="preserve">Сошлифовывание твердых тканей одного зуба (или </t>
    </r>
    <r>
      <rPr>
        <i/>
        <sz val="15"/>
        <rFont val="Times New Roman"/>
        <family val="1"/>
        <charset val="204"/>
      </rPr>
      <t>сепарация 1 зуба (2 поверхности)</t>
    </r>
  </si>
  <si>
    <r>
      <t>А16.07.048</t>
    </r>
    <r>
      <rPr>
        <b/>
        <i/>
        <sz val="15"/>
        <rFont val="Times New Roman"/>
        <family val="1"/>
        <charset val="204"/>
      </rPr>
      <t>.</t>
    </r>
    <r>
      <rPr>
        <b/>
        <sz val="15"/>
        <rFont val="Times New Roman"/>
        <family val="1"/>
        <charset val="204"/>
      </rPr>
      <t>4</t>
    </r>
  </si>
  <si>
    <r>
      <rPr>
        <b/>
        <sz val="15"/>
        <rFont val="Times New Roman"/>
        <family val="1"/>
        <charset val="204"/>
      </rPr>
      <t xml:space="preserve">Приём (осмотр, консультация) врача-стоматолога повторный. </t>
    </r>
    <r>
      <rPr>
        <i/>
        <sz val="15"/>
        <rFont val="Times New Roman"/>
        <family val="1"/>
        <charset val="204"/>
      </rPr>
      <t>Повторный осмотр специалиста (без проведения лечебно диагностических мероприятий)</t>
    </r>
  </si>
  <si>
    <r>
      <t xml:space="preserve">Приём (осмотр, консультация) врача-стоматолога-терапевта повторный. </t>
    </r>
    <r>
      <rPr>
        <i/>
        <sz val="15"/>
        <rFont val="Times New Roman"/>
        <family val="1"/>
        <charset val="204"/>
      </rPr>
      <t>Повторный осмотр специалиста (без проведения лечебно диагностических мероприятий)</t>
    </r>
  </si>
  <si>
    <r>
      <t xml:space="preserve">Приём (осмотр, консультация) зубного врача повторный. </t>
    </r>
    <r>
      <rPr>
        <i/>
        <sz val="15"/>
        <rFont val="Times New Roman"/>
        <family val="1"/>
        <charset val="204"/>
      </rPr>
      <t>Повторный осмотр специалиста (без проведения лечебно диагностических мероприятий)</t>
    </r>
  </si>
  <si>
    <t>Прием (осмотр, консультация) врача-стоматолога-хирурга повторный (без проведения лечебно диагностических мероприятий)</t>
  </si>
  <si>
    <t>Удаление временного зуба</t>
  </si>
  <si>
    <t xml:space="preserve">Изготовление сложного челюстного протеза (Аппарат Брюкля </t>
  </si>
  <si>
    <t>Изготовление сложного челюстного протеза (Аппарат Андрезена-Гойпля, аппарат Френкеля)</t>
  </si>
  <si>
    <t>15.9.33</t>
  </si>
  <si>
    <t>15.9.34</t>
  </si>
  <si>
    <t>Ретракция дёсен (ретракционной нитью)</t>
  </si>
  <si>
    <t>Наложение лечебной прокладки</t>
  </si>
  <si>
    <t>2 манипуляция</t>
  </si>
  <si>
    <t>15.9.11.1</t>
  </si>
  <si>
    <t>15.9.11.2</t>
  </si>
  <si>
    <t>15.9.11.3</t>
  </si>
  <si>
    <t>15.9.22.1</t>
  </si>
  <si>
    <t>15.9.22.2</t>
  </si>
  <si>
    <t>15.9.22.3</t>
  </si>
  <si>
    <t>15.9.35</t>
  </si>
  <si>
    <t xml:space="preserve"> - материалами из фотополимеров</t>
  </si>
  <si>
    <t>15.9.10.4</t>
  </si>
  <si>
    <t>Эстетико-функциональное восстановление зуба (реставрация коронки до 1/2):</t>
  </si>
  <si>
    <t>вводится в действие с 1 февраля 2021 года</t>
  </si>
  <si>
    <t>15.8.63</t>
  </si>
  <si>
    <t>Профилактический приём (осмотр, консультация) врача-стоматолога детского</t>
  </si>
  <si>
    <t>с использованием брекета керамического самолигирующего (стандарт класс)</t>
  </si>
  <si>
    <t>с использованием брекета керамического самолигирующего (премиум класс)</t>
  </si>
  <si>
    <t>терапевтический прием - 275 руб.</t>
  </si>
  <si>
    <t>парадонтологический прием - 360 руб.</t>
  </si>
  <si>
    <t>хирургический прием - 330 руб.</t>
  </si>
  <si>
    <t>операции имплантации - 1210 руб.</t>
  </si>
  <si>
    <t>ортодонтические услуги - 220 руб.</t>
  </si>
  <si>
    <t>зуботехнические работы - 110 руб.</t>
  </si>
  <si>
    <t>"       "  _________________ 2020 г.</t>
  </si>
  <si>
    <t>"       "______________ 2020 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</si>
</sst>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MS Sans Serif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4" fillId="0" borderId="0"/>
    <xf numFmtId="164" fontId="14" fillId="0" borderId="0" applyFont="0" applyFill="0" applyBorder="0" applyAlignment="0" applyProtection="0"/>
    <xf numFmtId="0" fontId="15" fillId="0" borderId="0"/>
    <xf numFmtId="0" fontId="14" fillId="0" borderId="0"/>
    <xf numFmtId="0" fontId="16" fillId="0" borderId="0"/>
    <xf numFmtId="0" fontId="1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 applyFill="1"/>
    <xf numFmtId="0" fontId="12" fillId="0" borderId="0" xfId="0" applyFont="1" applyAlignment="1">
      <alignment readingOrder="1"/>
    </xf>
    <xf numFmtId="0" fontId="10" fillId="0" borderId="0" xfId="0" applyFont="1" applyAlignment="1">
      <alignment readingOrder="1"/>
    </xf>
    <xf numFmtId="0" fontId="10" fillId="0" borderId="0" xfId="0" applyFont="1" applyAlignment="1"/>
    <xf numFmtId="0" fontId="9" fillId="0" borderId="0" xfId="0" applyFont="1" applyAlignment="1">
      <alignment readingOrder="1"/>
    </xf>
    <xf numFmtId="0" fontId="19" fillId="0" borderId="0" xfId="0" applyFont="1" applyAlignment="1">
      <alignment readingOrder="1"/>
    </xf>
    <xf numFmtId="0" fontId="13" fillId="0" borderId="0" xfId="0" applyFont="1" applyAlignment="1">
      <alignment horizontal="center" readingOrder="1"/>
    </xf>
    <xf numFmtId="0" fontId="10" fillId="0" borderId="0" xfId="0" applyFont="1" applyAlignment="1">
      <alignment horizontal="center" readingOrder="1"/>
    </xf>
    <xf numFmtId="2" fontId="10" fillId="0" borderId="0" xfId="0" applyNumberFormat="1" applyFont="1"/>
    <xf numFmtId="2" fontId="12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readingOrder="1"/>
    </xf>
    <xf numFmtId="0" fontId="18" fillId="3" borderId="0" xfId="21" applyFont="1" applyFill="1" applyAlignment="1">
      <alignment readingOrder="1"/>
    </xf>
    <xf numFmtId="0" fontId="20" fillId="3" borderId="0" xfId="21" applyFont="1" applyFill="1" applyAlignment="1">
      <alignment readingOrder="1"/>
    </xf>
    <xf numFmtId="0" fontId="13" fillId="0" borderId="0" xfId="0" applyFont="1" applyAlignment="1">
      <alignment readingOrder="1"/>
    </xf>
    <xf numFmtId="0" fontId="5" fillId="0" borderId="0" xfId="0" applyFont="1" applyFill="1"/>
    <xf numFmtId="0" fontId="21" fillId="0" borderId="0" xfId="0" applyFont="1"/>
    <xf numFmtId="0" fontId="0" fillId="3" borderId="0" xfId="0" applyFill="1"/>
    <xf numFmtId="0" fontId="9" fillId="3" borderId="0" xfId="0" applyFont="1" applyFill="1"/>
    <xf numFmtId="0" fontId="10" fillId="0" borderId="0" xfId="0" applyFont="1"/>
    <xf numFmtId="0" fontId="22" fillId="0" borderId="0" xfId="0" applyFont="1"/>
    <xf numFmtId="0" fontId="4" fillId="0" borderId="0" xfId="0" applyFont="1" applyFill="1"/>
    <xf numFmtId="0" fontId="10" fillId="0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0" fontId="24" fillId="0" borderId="1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left" vertical="center" wrapText="1"/>
    </xf>
    <xf numFmtId="0" fontId="24" fillId="3" borderId="1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4" fontId="28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14" fontId="28" fillId="3" borderId="1" xfId="0" applyNumberFormat="1" applyFont="1" applyFill="1" applyBorder="1" applyAlignment="1">
      <alignment horizontal="center" vertical="center"/>
    </xf>
    <xf numFmtId="2" fontId="24" fillId="0" borderId="1" xfId="2" applyNumberFormat="1" applyFont="1" applyFill="1" applyBorder="1" applyAlignment="1">
      <alignment horizontal="center" vertical="center" wrapText="1"/>
    </xf>
    <xf numFmtId="2" fontId="24" fillId="3" borderId="1" xfId="2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3" fillId="0" borderId="1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2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center" wrapText="1"/>
    </xf>
    <xf numFmtId="0" fontId="23" fillId="0" borderId="1" xfId="2" applyNumberFormat="1" applyFont="1" applyFill="1" applyBorder="1" applyAlignment="1" applyProtection="1">
      <alignment horizontal="left" vertical="center" wrapText="1"/>
    </xf>
    <xf numFmtId="0" fontId="23" fillId="3" borderId="1" xfId="2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23" fillId="3" borderId="1" xfId="3" applyFont="1" applyFill="1" applyBorder="1" applyAlignment="1">
      <alignment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readingOrder="1"/>
    </xf>
    <xf numFmtId="0" fontId="12" fillId="0" borderId="0" xfId="0" applyFont="1" applyAlignment="1">
      <alignment readingOrder="1"/>
    </xf>
    <xf numFmtId="0" fontId="12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22">
    <cellStyle name="20% - Акцент1" xfId="21" builtinId="30"/>
    <cellStyle name="Денежный 2" xfId="4"/>
    <cellStyle name="Нейтральный" xfId="1" builtinId="28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3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8 2" xfId="16"/>
    <cellStyle name="Обычный 9" xfId="17"/>
    <cellStyle name="Обычный_Прейскурант ОМС исправ 2010" xfId="3"/>
    <cellStyle name="Обычный_Прейскурант01.04.10." xfId="2"/>
    <cellStyle name="Финансовый 2" xfId="18"/>
    <cellStyle name="Финансовый 3" xfId="19"/>
    <cellStyle name="Финансовый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"/>
  <sheetViews>
    <sheetView tabSelected="1" view="pageBreakPreview" zoomScale="70" zoomScaleSheetLayoutView="70" workbookViewId="0">
      <selection activeCell="C8" sqref="C8"/>
    </sheetView>
  </sheetViews>
  <sheetFormatPr defaultRowHeight="21"/>
  <cols>
    <col min="1" max="1" width="25.140625" customWidth="1"/>
    <col min="2" max="2" width="25.140625" style="19" customWidth="1"/>
    <col min="3" max="3" width="75.140625" customWidth="1"/>
    <col min="4" max="4" width="19.42578125" customWidth="1"/>
    <col min="5" max="5" width="19.42578125" style="23" customWidth="1"/>
    <col min="6" max="6" width="15" customWidth="1"/>
    <col min="212" max="212" width="10.85546875" customWidth="1"/>
    <col min="213" max="213" width="50.7109375" customWidth="1"/>
    <col min="214" max="214" width="19.42578125" customWidth="1"/>
    <col min="215" max="215" width="19.140625" customWidth="1"/>
    <col min="468" max="468" width="10.85546875" customWidth="1"/>
    <col min="469" max="469" width="50.7109375" customWidth="1"/>
    <col min="470" max="470" width="19.42578125" customWidth="1"/>
    <col min="471" max="471" width="19.140625" customWidth="1"/>
    <col min="724" max="724" width="10.85546875" customWidth="1"/>
    <col min="725" max="725" width="50.7109375" customWidth="1"/>
    <col min="726" max="726" width="19.42578125" customWidth="1"/>
    <col min="727" max="727" width="19.140625" customWidth="1"/>
    <col min="980" max="980" width="10.85546875" customWidth="1"/>
    <col min="981" max="981" width="50.7109375" customWidth="1"/>
    <col min="982" max="982" width="19.42578125" customWidth="1"/>
    <col min="983" max="983" width="19.140625" customWidth="1"/>
    <col min="1236" max="1236" width="10.85546875" customWidth="1"/>
    <col min="1237" max="1237" width="50.7109375" customWidth="1"/>
    <col min="1238" max="1238" width="19.42578125" customWidth="1"/>
    <col min="1239" max="1239" width="19.140625" customWidth="1"/>
    <col min="1492" max="1492" width="10.85546875" customWidth="1"/>
    <col min="1493" max="1493" width="50.7109375" customWidth="1"/>
    <col min="1494" max="1494" width="19.42578125" customWidth="1"/>
    <col min="1495" max="1495" width="19.140625" customWidth="1"/>
    <col min="1748" max="1748" width="10.85546875" customWidth="1"/>
    <col min="1749" max="1749" width="50.7109375" customWidth="1"/>
    <col min="1750" max="1750" width="19.42578125" customWidth="1"/>
    <col min="1751" max="1751" width="19.140625" customWidth="1"/>
    <col min="2004" max="2004" width="10.85546875" customWidth="1"/>
    <col min="2005" max="2005" width="50.7109375" customWidth="1"/>
    <col min="2006" max="2006" width="19.42578125" customWidth="1"/>
    <col min="2007" max="2007" width="19.140625" customWidth="1"/>
    <col min="2260" max="2260" width="10.85546875" customWidth="1"/>
    <col min="2261" max="2261" width="50.7109375" customWidth="1"/>
    <col min="2262" max="2262" width="19.42578125" customWidth="1"/>
    <col min="2263" max="2263" width="19.140625" customWidth="1"/>
    <col min="2516" max="2516" width="10.85546875" customWidth="1"/>
    <col min="2517" max="2517" width="50.7109375" customWidth="1"/>
    <col min="2518" max="2518" width="19.42578125" customWidth="1"/>
    <col min="2519" max="2519" width="19.140625" customWidth="1"/>
    <col min="2772" max="2772" width="10.85546875" customWidth="1"/>
    <col min="2773" max="2773" width="50.7109375" customWidth="1"/>
    <col min="2774" max="2774" width="19.42578125" customWidth="1"/>
    <col min="2775" max="2775" width="19.140625" customWidth="1"/>
    <col min="3028" max="3028" width="10.85546875" customWidth="1"/>
    <col min="3029" max="3029" width="50.7109375" customWidth="1"/>
    <col min="3030" max="3030" width="19.42578125" customWidth="1"/>
    <col min="3031" max="3031" width="19.140625" customWidth="1"/>
    <col min="3284" max="3284" width="10.85546875" customWidth="1"/>
    <col min="3285" max="3285" width="50.7109375" customWidth="1"/>
    <col min="3286" max="3286" width="19.42578125" customWidth="1"/>
    <col min="3287" max="3287" width="19.140625" customWidth="1"/>
    <col min="3540" max="3540" width="10.85546875" customWidth="1"/>
    <col min="3541" max="3541" width="50.7109375" customWidth="1"/>
    <col min="3542" max="3542" width="19.42578125" customWidth="1"/>
    <col min="3543" max="3543" width="19.140625" customWidth="1"/>
    <col min="3796" max="3796" width="10.85546875" customWidth="1"/>
    <col min="3797" max="3797" width="50.7109375" customWidth="1"/>
    <col min="3798" max="3798" width="19.42578125" customWidth="1"/>
    <col min="3799" max="3799" width="19.140625" customWidth="1"/>
    <col min="4052" max="4052" width="10.85546875" customWidth="1"/>
    <col min="4053" max="4053" width="50.7109375" customWidth="1"/>
    <col min="4054" max="4054" width="19.42578125" customWidth="1"/>
    <col min="4055" max="4055" width="19.140625" customWidth="1"/>
    <col min="4308" max="4308" width="10.85546875" customWidth="1"/>
    <col min="4309" max="4309" width="50.7109375" customWidth="1"/>
    <col min="4310" max="4310" width="19.42578125" customWidth="1"/>
    <col min="4311" max="4311" width="19.140625" customWidth="1"/>
    <col min="4564" max="4564" width="10.85546875" customWidth="1"/>
    <col min="4565" max="4565" width="50.7109375" customWidth="1"/>
    <col min="4566" max="4566" width="19.42578125" customWidth="1"/>
    <col min="4567" max="4567" width="19.140625" customWidth="1"/>
    <col min="4820" max="4820" width="10.85546875" customWidth="1"/>
    <col min="4821" max="4821" width="50.7109375" customWidth="1"/>
    <col min="4822" max="4822" width="19.42578125" customWidth="1"/>
    <col min="4823" max="4823" width="19.140625" customWidth="1"/>
    <col min="5076" max="5076" width="10.85546875" customWidth="1"/>
    <col min="5077" max="5077" width="50.7109375" customWidth="1"/>
    <col min="5078" max="5078" width="19.42578125" customWidth="1"/>
    <col min="5079" max="5079" width="19.140625" customWidth="1"/>
    <col min="5332" max="5332" width="10.85546875" customWidth="1"/>
    <col min="5333" max="5333" width="50.7109375" customWidth="1"/>
    <col min="5334" max="5334" width="19.42578125" customWidth="1"/>
    <col min="5335" max="5335" width="19.140625" customWidth="1"/>
    <col min="5588" max="5588" width="10.85546875" customWidth="1"/>
    <col min="5589" max="5589" width="50.7109375" customWidth="1"/>
    <col min="5590" max="5590" width="19.42578125" customWidth="1"/>
    <col min="5591" max="5591" width="19.140625" customWidth="1"/>
    <col min="5844" max="5844" width="10.85546875" customWidth="1"/>
    <col min="5845" max="5845" width="50.7109375" customWidth="1"/>
    <col min="5846" max="5846" width="19.42578125" customWidth="1"/>
    <col min="5847" max="5847" width="19.140625" customWidth="1"/>
    <col min="6100" max="6100" width="10.85546875" customWidth="1"/>
    <col min="6101" max="6101" width="50.7109375" customWidth="1"/>
    <col min="6102" max="6102" width="19.42578125" customWidth="1"/>
    <col min="6103" max="6103" width="19.140625" customWidth="1"/>
    <col min="6356" max="6356" width="10.85546875" customWidth="1"/>
    <col min="6357" max="6357" width="50.7109375" customWidth="1"/>
    <col min="6358" max="6358" width="19.42578125" customWidth="1"/>
    <col min="6359" max="6359" width="19.140625" customWidth="1"/>
    <col min="6612" max="6612" width="10.85546875" customWidth="1"/>
    <col min="6613" max="6613" width="50.7109375" customWidth="1"/>
    <col min="6614" max="6614" width="19.42578125" customWidth="1"/>
    <col min="6615" max="6615" width="19.140625" customWidth="1"/>
    <col min="6868" max="6868" width="10.85546875" customWidth="1"/>
    <col min="6869" max="6869" width="50.7109375" customWidth="1"/>
    <col min="6870" max="6870" width="19.42578125" customWidth="1"/>
    <col min="6871" max="6871" width="19.140625" customWidth="1"/>
    <col min="7124" max="7124" width="10.85546875" customWidth="1"/>
    <col min="7125" max="7125" width="50.7109375" customWidth="1"/>
    <col min="7126" max="7126" width="19.42578125" customWidth="1"/>
    <col min="7127" max="7127" width="19.140625" customWidth="1"/>
    <col min="7380" max="7380" width="10.85546875" customWidth="1"/>
    <col min="7381" max="7381" width="50.7109375" customWidth="1"/>
    <col min="7382" max="7382" width="19.42578125" customWidth="1"/>
    <col min="7383" max="7383" width="19.140625" customWidth="1"/>
    <col min="7636" max="7636" width="10.85546875" customWidth="1"/>
    <col min="7637" max="7637" width="50.7109375" customWidth="1"/>
    <col min="7638" max="7638" width="19.42578125" customWidth="1"/>
    <col min="7639" max="7639" width="19.140625" customWidth="1"/>
    <col min="7892" max="7892" width="10.85546875" customWidth="1"/>
    <col min="7893" max="7893" width="50.7109375" customWidth="1"/>
    <col min="7894" max="7894" width="19.42578125" customWidth="1"/>
    <col min="7895" max="7895" width="19.140625" customWidth="1"/>
    <col min="8148" max="8148" width="10.85546875" customWidth="1"/>
    <col min="8149" max="8149" width="50.7109375" customWidth="1"/>
    <col min="8150" max="8150" width="19.42578125" customWidth="1"/>
    <col min="8151" max="8151" width="19.140625" customWidth="1"/>
    <col min="8404" max="8404" width="10.85546875" customWidth="1"/>
    <col min="8405" max="8405" width="50.7109375" customWidth="1"/>
    <col min="8406" max="8406" width="19.42578125" customWidth="1"/>
    <col min="8407" max="8407" width="19.140625" customWidth="1"/>
    <col min="8660" max="8660" width="10.85546875" customWidth="1"/>
    <col min="8661" max="8661" width="50.7109375" customWidth="1"/>
    <col min="8662" max="8662" width="19.42578125" customWidth="1"/>
    <col min="8663" max="8663" width="19.140625" customWidth="1"/>
    <col min="8916" max="8916" width="10.85546875" customWidth="1"/>
    <col min="8917" max="8917" width="50.7109375" customWidth="1"/>
    <col min="8918" max="8918" width="19.42578125" customWidth="1"/>
    <col min="8919" max="8919" width="19.140625" customWidth="1"/>
    <col min="9172" max="9172" width="10.85546875" customWidth="1"/>
    <col min="9173" max="9173" width="50.7109375" customWidth="1"/>
    <col min="9174" max="9174" width="19.42578125" customWidth="1"/>
    <col min="9175" max="9175" width="19.140625" customWidth="1"/>
    <col min="9428" max="9428" width="10.85546875" customWidth="1"/>
    <col min="9429" max="9429" width="50.7109375" customWidth="1"/>
    <col min="9430" max="9430" width="19.42578125" customWidth="1"/>
    <col min="9431" max="9431" width="19.140625" customWidth="1"/>
    <col min="9684" max="9684" width="10.85546875" customWidth="1"/>
    <col min="9685" max="9685" width="50.7109375" customWidth="1"/>
    <col min="9686" max="9686" width="19.42578125" customWidth="1"/>
    <col min="9687" max="9687" width="19.140625" customWidth="1"/>
    <col min="9940" max="9940" width="10.85546875" customWidth="1"/>
    <col min="9941" max="9941" width="50.7109375" customWidth="1"/>
    <col min="9942" max="9942" width="19.42578125" customWidth="1"/>
    <col min="9943" max="9943" width="19.140625" customWidth="1"/>
    <col min="10196" max="10196" width="10.85546875" customWidth="1"/>
    <col min="10197" max="10197" width="50.7109375" customWidth="1"/>
    <col min="10198" max="10198" width="19.42578125" customWidth="1"/>
    <col min="10199" max="10199" width="19.140625" customWidth="1"/>
    <col min="10452" max="10452" width="10.85546875" customWidth="1"/>
    <col min="10453" max="10453" width="50.7109375" customWidth="1"/>
    <col min="10454" max="10454" width="19.42578125" customWidth="1"/>
    <col min="10455" max="10455" width="19.140625" customWidth="1"/>
    <col min="10708" max="10708" width="10.85546875" customWidth="1"/>
    <col min="10709" max="10709" width="50.7109375" customWidth="1"/>
    <col min="10710" max="10710" width="19.42578125" customWidth="1"/>
    <col min="10711" max="10711" width="19.140625" customWidth="1"/>
    <col min="10964" max="10964" width="10.85546875" customWidth="1"/>
    <col min="10965" max="10965" width="50.7109375" customWidth="1"/>
    <col min="10966" max="10966" width="19.42578125" customWidth="1"/>
    <col min="10967" max="10967" width="19.140625" customWidth="1"/>
    <col min="11220" max="11220" width="10.85546875" customWidth="1"/>
    <col min="11221" max="11221" width="50.7109375" customWidth="1"/>
    <col min="11222" max="11222" width="19.42578125" customWidth="1"/>
    <col min="11223" max="11223" width="19.140625" customWidth="1"/>
    <col min="11476" max="11476" width="10.85546875" customWidth="1"/>
    <col min="11477" max="11477" width="50.7109375" customWidth="1"/>
    <col min="11478" max="11478" width="19.42578125" customWidth="1"/>
    <col min="11479" max="11479" width="19.140625" customWidth="1"/>
    <col min="11732" max="11732" width="10.85546875" customWidth="1"/>
    <col min="11733" max="11733" width="50.7109375" customWidth="1"/>
    <col min="11734" max="11734" width="19.42578125" customWidth="1"/>
    <col min="11735" max="11735" width="19.140625" customWidth="1"/>
    <col min="11988" max="11988" width="10.85546875" customWidth="1"/>
    <col min="11989" max="11989" width="50.7109375" customWidth="1"/>
    <col min="11990" max="11990" width="19.42578125" customWidth="1"/>
    <col min="11991" max="11991" width="19.140625" customWidth="1"/>
    <col min="12244" max="12244" width="10.85546875" customWidth="1"/>
    <col min="12245" max="12245" width="50.7109375" customWidth="1"/>
    <col min="12246" max="12246" width="19.42578125" customWidth="1"/>
    <col min="12247" max="12247" width="19.140625" customWidth="1"/>
    <col min="12500" max="12500" width="10.85546875" customWidth="1"/>
    <col min="12501" max="12501" width="50.7109375" customWidth="1"/>
    <col min="12502" max="12502" width="19.42578125" customWidth="1"/>
    <col min="12503" max="12503" width="19.140625" customWidth="1"/>
    <col min="12756" max="12756" width="10.85546875" customWidth="1"/>
    <col min="12757" max="12757" width="50.7109375" customWidth="1"/>
    <col min="12758" max="12758" width="19.42578125" customWidth="1"/>
    <col min="12759" max="12759" width="19.140625" customWidth="1"/>
    <col min="13012" max="13012" width="10.85546875" customWidth="1"/>
    <col min="13013" max="13013" width="50.7109375" customWidth="1"/>
    <col min="13014" max="13014" width="19.42578125" customWidth="1"/>
    <col min="13015" max="13015" width="19.140625" customWidth="1"/>
    <col min="13268" max="13268" width="10.85546875" customWidth="1"/>
    <col min="13269" max="13269" width="50.7109375" customWidth="1"/>
    <col min="13270" max="13270" width="19.42578125" customWidth="1"/>
    <col min="13271" max="13271" width="19.140625" customWidth="1"/>
    <col min="13524" max="13524" width="10.85546875" customWidth="1"/>
    <col min="13525" max="13525" width="50.7109375" customWidth="1"/>
    <col min="13526" max="13526" width="19.42578125" customWidth="1"/>
    <col min="13527" max="13527" width="19.140625" customWidth="1"/>
    <col min="13780" max="13780" width="10.85546875" customWidth="1"/>
    <col min="13781" max="13781" width="50.7109375" customWidth="1"/>
    <col min="13782" max="13782" width="19.42578125" customWidth="1"/>
    <col min="13783" max="13783" width="19.140625" customWidth="1"/>
    <col min="14036" max="14036" width="10.85546875" customWidth="1"/>
    <col min="14037" max="14037" width="50.7109375" customWidth="1"/>
    <col min="14038" max="14038" width="19.42578125" customWidth="1"/>
    <col min="14039" max="14039" width="19.140625" customWidth="1"/>
    <col min="14292" max="14292" width="10.85546875" customWidth="1"/>
    <col min="14293" max="14293" width="50.7109375" customWidth="1"/>
    <col min="14294" max="14294" width="19.42578125" customWidth="1"/>
    <col min="14295" max="14295" width="19.140625" customWidth="1"/>
    <col min="14548" max="14548" width="10.85546875" customWidth="1"/>
    <col min="14549" max="14549" width="50.7109375" customWidth="1"/>
    <col min="14550" max="14550" width="19.42578125" customWidth="1"/>
    <col min="14551" max="14551" width="19.140625" customWidth="1"/>
    <col min="14804" max="14804" width="10.85546875" customWidth="1"/>
    <col min="14805" max="14805" width="50.7109375" customWidth="1"/>
    <col min="14806" max="14806" width="19.42578125" customWidth="1"/>
    <col min="14807" max="14807" width="19.140625" customWidth="1"/>
    <col min="15060" max="15060" width="10.85546875" customWidth="1"/>
    <col min="15061" max="15061" width="50.7109375" customWidth="1"/>
    <col min="15062" max="15062" width="19.42578125" customWidth="1"/>
    <col min="15063" max="15063" width="19.140625" customWidth="1"/>
    <col min="15316" max="15316" width="10.85546875" customWidth="1"/>
    <col min="15317" max="15317" width="50.7109375" customWidth="1"/>
    <col min="15318" max="15318" width="19.42578125" customWidth="1"/>
    <col min="15319" max="15319" width="19.140625" customWidth="1"/>
    <col min="15572" max="15572" width="10.85546875" customWidth="1"/>
    <col min="15573" max="15573" width="50.7109375" customWidth="1"/>
    <col min="15574" max="15574" width="19.42578125" customWidth="1"/>
    <col min="15575" max="15575" width="19.140625" customWidth="1"/>
    <col min="15828" max="15828" width="10.85546875" customWidth="1"/>
    <col min="15829" max="15829" width="50.7109375" customWidth="1"/>
    <col min="15830" max="15830" width="19.42578125" customWidth="1"/>
    <col min="15831" max="15831" width="19.140625" customWidth="1"/>
    <col min="16084" max="16084" width="10.85546875" customWidth="1"/>
    <col min="16085" max="16085" width="50.7109375" customWidth="1"/>
    <col min="16086" max="16086" width="19.42578125" customWidth="1"/>
    <col min="16087" max="16087" width="19.140625" customWidth="1"/>
  </cols>
  <sheetData>
    <row r="1" spans="1:7" ht="20.25">
      <c r="A1" s="15" t="s">
        <v>411</v>
      </c>
      <c r="B1" s="16"/>
      <c r="C1" s="15"/>
      <c r="D1" s="15"/>
      <c r="E1" s="15"/>
      <c r="F1" s="15"/>
    </row>
    <row r="2" spans="1:7" ht="20.25">
      <c r="A2" s="3" t="s">
        <v>412</v>
      </c>
      <c r="B2" s="17"/>
      <c r="C2" s="3"/>
      <c r="D2" s="3"/>
      <c r="E2" s="3"/>
      <c r="F2" s="3"/>
    </row>
    <row r="3" spans="1:7" ht="20.25">
      <c r="A3" s="3" t="s">
        <v>409</v>
      </c>
      <c r="B3" s="17"/>
      <c r="C3" s="3"/>
      <c r="D3" s="3"/>
      <c r="E3" s="72" t="s">
        <v>167</v>
      </c>
      <c r="F3" s="72"/>
    </row>
    <row r="4" spans="1:7" ht="20.25">
      <c r="A4" s="3"/>
      <c r="B4" s="17"/>
      <c r="C4" s="3"/>
      <c r="D4" s="4"/>
      <c r="E4" s="4"/>
      <c r="F4" s="4"/>
    </row>
    <row r="5" spans="1:7" ht="20.25">
      <c r="A5" s="3" t="s">
        <v>788</v>
      </c>
      <c r="B5" s="17"/>
      <c r="C5" s="3"/>
      <c r="D5" s="3" t="s">
        <v>789</v>
      </c>
      <c r="E5" s="3"/>
      <c r="F5" s="3"/>
    </row>
    <row r="6" spans="1:7" ht="20.25">
      <c r="A6" s="3"/>
      <c r="B6" s="17"/>
      <c r="C6" s="3"/>
      <c r="D6" s="6"/>
      <c r="E6" s="3"/>
      <c r="F6" s="6"/>
    </row>
    <row r="7" spans="1:7" ht="20.25">
      <c r="A7" s="5"/>
      <c r="B7" s="5"/>
      <c r="C7" s="2"/>
      <c r="D7" s="73"/>
      <c r="E7" s="73"/>
      <c r="F7" s="74"/>
      <c r="G7" s="74"/>
    </row>
    <row r="8" spans="1:7" ht="20.25">
      <c r="A8" s="7"/>
      <c r="B8" s="7"/>
      <c r="C8" s="8" t="s">
        <v>165</v>
      </c>
      <c r="D8" s="2"/>
      <c r="E8" s="3"/>
      <c r="F8" s="9"/>
      <c r="G8" s="10"/>
    </row>
    <row r="9" spans="1:7" ht="20.25">
      <c r="A9" s="11"/>
      <c r="B9" s="11"/>
      <c r="C9" s="8" t="s">
        <v>610</v>
      </c>
      <c r="D9" s="8"/>
      <c r="E9" s="8"/>
      <c r="F9" s="9"/>
      <c r="G9" s="10"/>
    </row>
    <row r="10" spans="1:7" ht="20.25">
      <c r="A10" s="11"/>
      <c r="B10" s="11"/>
      <c r="C10" s="12" t="s">
        <v>166</v>
      </c>
      <c r="D10" s="13"/>
      <c r="E10" s="22"/>
      <c r="F10" s="9"/>
      <c r="G10" s="10"/>
    </row>
    <row r="11" spans="1:7" ht="20.25">
      <c r="A11" s="5"/>
      <c r="B11" s="5"/>
      <c r="C11" s="2"/>
      <c r="D11" s="2"/>
      <c r="E11" s="3"/>
      <c r="F11" s="9"/>
      <c r="G11" s="10"/>
    </row>
    <row r="12" spans="1:7" ht="20.25">
      <c r="A12" s="5"/>
      <c r="B12" s="5"/>
      <c r="C12" s="14" t="s">
        <v>777</v>
      </c>
      <c r="D12" s="14"/>
      <c r="E12" s="8"/>
      <c r="F12" s="9"/>
      <c r="G12" s="10"/>
    </row>
    <row r="13" spans="1:7">
      <c r="A13" s="1"/>
      <c r="B13" s="18"/>
      <c r="C13" s="1"/>
    </row>
    <row r="14" spans="1:7" ht="20.25">
      <c r="A14" s="1"/>
      <c r="B14" s="18"/>
      <c r="C14" s="1"/>
      <c r="D14" s="1"/>
      <c r="E14" s="24"/>
      <c r="F14" s="1"/>
    </row>
    <row r="15" spans="1:7" ht="15" customHeight="1">
      <c r="A15" s="75" t="s">
        <v>168</v>
      </c>
      <c r="B15" s="75" t="s">
        <v>410</v>
      </c>
      <c r="C15" s="75" t="s">
        <v>0</v>
      </c>
      <c r="D15" s="75" t="s">
        <v>1</v>
      </c>
      <c r="E15" s="77" t="s">
        <v>169</v>
      </c>
      <c r="F15" s="76" t="s">
        <v>379</v>
      </c>
    </row>
    <row r="16" spans="1:7" ht="39.75" customHeight="1">
      <c r="A16" s="75"/>
      <c r="B16" s="75"/>
      <c r="C16" s="75"/>
      <c r="D16" s="75"/>
      <c r="E16" s="77"/>
      <c r="F16" s="75"/>
    </row>
    <row r="17" spans="1:7" ht="24.95" customHeight="1">
      <c r="A17" s="78" t="s">
        <v>2</v>
      </c>
      <c r="B17" s="79"/>
      <c r="C17" s="79"/>
      <c r="D17" s="79"/>
      <c r="E17" s="79"/>
      <c r="F17" s="80"/>
    </row>
    <row r="18" spans="1:7" ht="78">
      <c r="A18" s="29" t="s">
        <v>170</v>
      </c>
      <c r="B18" s="29" t="s">
        <v>413</v>
      </c>
      <c r="C18" s="30" t="s">
        <v>611</v>
      </c>
      <c r="D18" s="31" t="s">
        <v>3</v>
      </c>
      <c r="E18" s="25">
        <v>460</v>
      </c>
      <c r="F18" s="48">
        <v>1.68</v>
      </c>
      <c r="G18">
        <f>275*F18</f>
        <v>462</v>
      </c>
    </row>
    <row r="19" spans="1:7" s="20" customFormat="1" ht="58.5">
      <c r="A19" s="32" t="s">
        <v>171</v>
      </c>
      <c r="B19" s="32" t="s">
        <v>414</v>
      </c>
      <c r="C19" s="33" t="s">
        <v>755</v>
      </c>
      <c r="D19" s="34" t="s">
        <v>4</v>
      </c>
      <c r="E19" s="26">
        <v>325</v>
      </c>
      <c r="F19" s="49">
        <v>1.18</v>
      </c>
      <c r="G19">
        <f t="shared" ref="G19:G54" si="0">275*F19</f>
        <v>324.5</v>
      </c>
    </row>
    <row r="20" spans="1:7" s="20" customFormat="1" ht="58.5">
      <c r="A20" s="32" t="s">
        <v>172</v>
      </c>
      <c r="B20" s="32" t="s">
        <v>415</v>
      </c>
      <c r="C20" s="33" t="s">
        <v>612</v>
      </c>
      <c r="D20" s="34" t="s">
        <v>3</v>
      </c>
      <c r="E20" s="26">
        <v>200</v>
      </c>
      <c r="F20" s="49">
        <v>1.3</v>
      </c>
      <c r="G20">
        <f t="shared" si="0"/>
        <v>357.5</v>
      </c>
    </row>
    <row r="21" spans="1:7" s="20" customFormat="1" ht="39">
      <c r="A21" s="32" t="s">
        <v>173</v>
      </c>
      <c r="B21" s="32" t="s">
        <v>416</v>
      </c>
      <c r="C21" s="35" t="s">
        <v>5</v>
      </c>
      <c r="D21" s="34" t="s">
        <v>4</v>
      </c>
      <c r="E21" s="26">
        <v>345</v>
      </c>
      <c r="F21" s="49">
        <v>1.25</v>
      </c>
      <c r="G21">
        <f t="shared" si="0"/>
        <v>343.75</v>
      </c>
    </row>
    <row r="22" spans="1:7" s="20" customFormat="1" ht="78">
      <c r="A22" s="32" t="s">
        <v>174</v>
      </c>
      <c r="B22" s="32" t="s">
        <v>417</v>
      </c>
      <c r="C22" s="35" t="s">
        <v>613</v>
      </c>
      <c r="D22" s="34" t="s">
        <v>3</v>
      </c>
      <c r="E22" s="26">
        <v>460</v>
      </c>
      <c r="F22" s="49">
        <v>1.68</v>
      </c>
      <c r="G22">
        <f t="shared" si="0"/>
        <v>462</v>
      </c>
    </row>
    <row r="23" spans="1:7" s="20" customFormat="1" ht="58.5">
      <c r="A23" s="32" t="s">
        <v>175</v>
      </c>
      <c r="B23" s="32" t="s">
        <v>418</v>
      </c>
      <c r="C23" s="35" t="s">
        <v>756</v>
      </c>
      <c r="D23" s="34" t="s">
        <v>4</v>
      </c>
      <c r="E23" s="26">
        <v>325</v>
      </c>
      <c r="F23" s="49">
        <v>1.18</v>
      </c>
      <c r="G23">
        <f t="shared" si="0"/>
        <v>324.5</v>
      </c>
    </row>
    <row r="24" spans="1:7" s="20" customFormat="1" ht="78">
      <c r="A24" s="32" t="s">
        <v>176</v>
      </c>
      <c r="B24" s="32" t="s">
        <v>419</v>
      </c>
      <c r="C24" s="35" t="s">
        <v>614</v>
      </c>
      <c r="D24" s="34" t="s">
        <v>3</v>
      </c>
      <c r="E24" s="26">
        <v>200</v>
      </c>
      <c r="F24" s="49">
        <v>1.3</v>
      </c>
      <c r="G24">
        <f t="shared" si="0"/>
        <v>357.5</v>
      </c>
    </row>
    <row r="25" spans="1:7" s="20" customFormat="1" ht="39">
      <c r="A25" s="32" t="s">
        <v>177</v>
      </c>
      <c r="B25" s="32" t="s">
        <v>420</v>
      </c>
      <c r="C25" s="35" t="s">
        <v>6</v>
      </c>
      <c r="D25" s="34" t="s">
        <v>4</v>
      </c>
      <c r="E25" s="26">
        <v>345</v>
      </c>
      <c r="F25" s="49">
        <v>1.25</v>
      </c>
      <c r="G25">
        <f t="shared" si="0"/>
        <v>343.75</v>
      </c>
    </row>
    <row r="26" spans="1:7" s="20" customFormat="1" ht="78">
      <c r="A26" s="32" t="s">
        <v>178</v>
      </c>
      <c r="B26" s="32" t="s">
        <v>421</v>
      </c>
      <c r="C26" s="35" t="s">
        <v>615</v>
      </c>
      <c r="D26" s="34" t="s">
        <v>3</v>
      </c>
      <c r="E26" s="26">
        <v>460</v>
      </c>
      <c r="F26" s="49">
        <v>1.68</v>
      </c>
      <c r="G26">
        <f t="shared" si="0"/>
        <v>462</v>
      </c>
    </row>
    <row r="27" spans="1:7" s="20" customFormat="1" ht="58.5">
      <c r="A27" s="32" t="s">
        <v>179</v>
      </c>
      <c r="B27" s="32" t="s">
        <v>422</v>
      </c>
      <c r="C27" s="35" t="s">
        <v>757</v>
      </c>
      <c r="D27" s="34" t="s">
        <v>4</v>
      </c>
      <c r="E27" s="26">
        <v>325</v>
      </c>
      <c r="F27" s="49">
        <v>1.18</v>
      </c>
      <c r="G27">
        <f t="shared" si="0"/>
        <v>324.5</v>
      </c>
    </row>
    <row r="28" spans="1:7" ht="58.5">
      <c r="A28" s="29" t="s">
        <v>180</v>
      </c>
      <c r="B28" s="29" t="s">
        <v>423</v>
      </c>
      <c r="C28" s="36" t="s">
        <v>616</v>
      </c>
      <c r="D28" s="31" t="s">
        <v>3</v>
      </c>
      <c r="E28" s="25">
        <v>200</v>
      </c>
      <c r="F28" s="48">
        <v>1.3</v>
      </c>
      <c r="G28">
        <f t="shared" si="0"/>
        <v>357.5</v>
      </c>
    </row>
    <row r="29" spans="1:7" ht="39">
      <c r="A29" s="29" t="s">
        <v>181</v>
      </c>
      <c r="B29" s="29" t="s">
        <v>424</v>
      </c>
      <c r="C29" s="36" t="s">
        <v>7</v>
      </c>
      <c r="D29" s="31" t="s">
        <v>4</v>
      </c>
      <c r="E29" s="25">
        <v>345</v>
      </c>
      <c r="F29" s="48">
        <v>1.25</v>
      </c>
      <c r="G29">
        <f t="shared" si="0"/>
        <v>343.75</v>
      </c>
    </row>
    <row r="30" spans="1:7" ht="20.25">
      <c r="A30" s="29" t="s">
        <v>182</v>
      </c>
      <c r="B30" s="29" t="s">
        <v>425</v>
      </c>
      <c r="C30" s="36" t="s">
        <v>146</v>
      </c>
      <c r="D30" s="31" t="s">
        <v>4</v>
      </c>
      <c r="E30" s="25">
        <v>165</v>
      </c>
      <c r="F30" s="48">
        <v>0.61</v>
      </c>
      <c r="G30">
        <f t="shared" si="0"/>
        <v>167.75</v>
      </c>
    </row>
    <row r="31" spans="1:7" ht="20.25">
      <c r="A31" s="29" t="s">
        <v>183</v>
      </c>
      <c r="B31" s="29" t="s">
        <v>426</v>
      </c>
      <c r="C31" s="36" t="s">
        <v>147</v>
      </c>
      <c r="D31" s="31" t="s">
        <v>4</v>
      </c>
      <c r="E31" s="25">
        <v>210</v>
      </c>
      <c r="F31" s="48">
        <v>0.76</v>
      </c>
      <c r="G31">
        <f t="shared" si="0"/>
        <v>209</v>
      </c>
    </row>
    <row r="32" spans="1:7" ht="39">
      <c r="A32" s="29" t="s">
        <v>184</v>
      </c>
      <c r="B32" s="29" t="s">
        <v>427</v>
      </c>
      <c r="C32" s="36" t="s">
        <v>148</v>
      </c>
      <c r="D32" s="31" t="s">
        <v>8</v>
      </c>
      <c r="E32" s="25">
        <v>310</v>
      </c>
      <c r="F32" s="48">
        <v>1.1200000000000001</v>
      </c>
      <c r="G32">
        <f t="shared" si="0"/>
        <v>308.00000000000006</v>
      </c>
    </row>
    <row r="33" spans="1:7" ht="39">
      <c r="A33" s="29" t="s">
        <v>185</v>
      </c>
      <c r="B33" s="29" t="s">
        <v>428</v>
      </c>
      <c r="C33" s="36" t="s">
        <v>149</v>
      </c>
      <c r="D33" s="31" t="s">
        <v>8</v>
      </c>
      <c r="E33" s="25">
        <v>310</v>
      </c>
      <c r="F33" s="48">
        <v>1.1200000000000001</v>
      </c>
      <c r="G33">
        <f t="shared" si="0"/>
        <v>308.00000000000006</v>
      </c>
    </row>
    <row r="34" spans="1:7" ht="39">
      <c r="A34" s="29" t="s">
        <v>186</v>
      </c>
      <c r="B34" s="29" t="s">
        <v>429</v>
      </c>
      <c r="C34" s="36" t="s">
        <v>617</v>
      </c>
      <c r="D34" s="31" t="s">
        <v>3</v>
      </c>
      <c r="E34" s="25">
        <v>175</v>
      </c>
      <c r="F34" s="48">
        <v>0.63</v>
      </c>
      <c r="G34">
        <f t="shared" si="0"/>
        <v>173.25</v>
      </c>
    </row>
    <row r="35" spans="1:7" ht="39">
      <c r="A35" s="29" t="s">
        <v>187</v>
      </c>
      <c r="B35" s="37" t="s">
        <v>430</v>
      </c>
      <c r="C35" s="36" t="s">
        <v>618</v>
      </c>
      <c r="D35" s="31" t="s">
        <v>8</v>
      </c>
      <c r="E35" s="25">
        <v>115</v>
      </c>
      <c r="F35" s="48">
        <v>0.42</v>
      </c>
      <c r="G35">
        <f t="shared" si="0"/>
        <v>115.5</v>
      </c>
    </row>
    <row r="36" spans="1:7" ht="58.5">
      <c r="A36" s="29" t="s">
        <v>188</v>
      </c>
      <c r="B36" s="37" t="s">
        <v>619</v>
      </c>
      <c r="C36" s="36" t="s">
        <v>620</v>
      </c>
      <c r="D36" s="31" t="s">
        <v>8</v>
      </c>
      <c r="E36" s="25">
        <v>1980</v>
      </c>
      <c r="F36" s="49">
        <v>7.2</v>
      </c>
      <c r="G36">
        <f t="shared" si="0"/>
        <v>1980</v>
      </c>
    </row>
    <row r="37" spans="1:7" s="20" customFormat="1" ht="39">
      <c r="A37" s="32" t="s">
        <v>572</v>
      </c>
      <c r="B37" s="32" t="s">
        <v>621</v>
      </c>
      <c r="C37" s="35" t="s">
        <v>622</v>
      </c>
      <c r="D37" s="34" t="s">
        <v>8</v>
      </c>
      <c r="E37" s="26"/>
      <c r="F37" s="49"/>
      <c r="G37">
        <f t="shared" si="0"/>
        <v>0</v>
      </c>
    </row>
    <row r="38" spans="1:7" s="20" customFormat="1" ht="20.25">
      <c r="A38" s="32" t="s">
        <v>583</v>
      </c>
      <c r="B38" s="32"/>
      <c r="C38" s="35" t="s">
        <v>570</v>
      </c>
      <c r="D38" s="34"/>
      <c r="E38" s="26">
        <v>11650</v>
      </c>
      <c r="F38" s="49">
        <v>19.2</v>
      </c>
      <c r="G38">
        <f t="shared" si="0"/>
        <v>5280</v>
      </c>
    </row>
    <row r="39" spans="1:7" s="20" customFormat="1" ht="20.25">
      <c r="A39" s="32" t="s">
        <v>584</v>
      </c>
      <c r="B39" s="32"/>
      <c r="C39" s="35" t="s">
        <v>571</v>
      </c>
      <c r="D39" s="34"/>
      <c r="E39" s="26">
        <v>6050</v>
      </c>
      <c r="F39" s="49">
        <v>9.6</v>
      </c>
      <c r="G39">
        <f t="shared" si="0"/>
        <v>2640</v>
      </c>
    </row>
    <row r="40" spans="1:7" s="20" customFormat="1" ht="39">
      <c r="A40" s="32" t="s">
        <v>573</v>
      </c>
      <c r="B40" s="32"/>
      <c r="C40" s="35" t="s">
        <v>623</v>
      </c>
      <c r="D40" s="34" t="s">
        <v>8</v>
      </c>
      <c r="E40" s="26">
        <v>12210</v>
      </c>
      <c r="F40" s="49"/>
      <c r="G40">
        <f t="shared" si="0"/>
        <v>0</v>
      </c>
    </row>
    <row r="41" spans="1:7" ht="39">
      <c r="A41" s="29" t="s">
        <v>189</v>
      </c>
      <c r="B41" s="37" t="s">
        <v>624</v>
      </c>
      <c r="C41" s="36" t="s">
        <v>625</v>
      </c>
      <c r="D41" s="31" t="s">
        <v>9</v>
      </c>
      <c r="E41" s="25">
        <v>660</v>
      </c>
      <c r="F41" s="49">
        <v>2.4</v>
      </c>
      <c r="G41">
        <f t="shared" si="0"/>
        <v>660</v>
      </c>
    </row>
    <row r="42" spans="1:7" ht="20.25">
      <c r="A42" s="29" t="s">
        <v>190</v>
      </c>
      <c r="B42" s="37" t="s">
        <v>431</v>
      </c>
      <c r="C42" s="36" t="s">
        <v>150</v>
      </c>
      <c r="D42" s="31" t="s">
        <v>9</v>
      </c>
      <c r="E42" s="25">
        <v>240</v>
      </c>
      <c r="F42" s="49">
        <v>0.88</v>
      </c>
      <c r="G42">
        <f t="shared" si="0"/>
        <v>242</v>
      </c>
    </row>
    <row r="43" spans="1:7" ht="20.25">
      <c r="A43" s="29" t="s">
        <v>191</v>
      </c>
      <c r="B43" s="37" t="s">
        <v>432</v>
      </c>
      <c r="C43" s="36" t="s">
        <v>569</v>
      </c>
      <c r="D43" s="31" t="s">
        <v>10</v>
      </c>
      <c r="E43" s="25">
        <v>85</v>
      </c>
      <c r="F43" s="50">
        <v>0.31</v>
      </c>
      <c r="G43">
        <f t="shared" si="0"/>
        <v>85.25</v>
      </c>
    </row>
    <row r="44" spans="1:7" ht="20.25">
      <c r="A44" s="29" t="s">
        <v>192</v>
      </c>
      <c r="B44" s="37" t="s">
        <v>433</v>
      </c>
      <c r="C44" s="36" t="s">
        <v>11</v>
      </c>
      <c r="D44" s="31" t="s">
        <v>10</v>
      </c>
      <c r="E44" s="25">
        <v>220</v>
      </c>
      <c r="F44" s="50">
        <v>0.5</v>
      </c>
      <c r="G44">
        <f t="shared" si="0"/>
        <v>137.5</v>
      </c>
    </row>
    <row r="45" spans="1:7" ht="20.25">
      <c r="A45" s="29" t="s">
        <v>193</v>
      </c>
      <c r="B45" s="37" t="s">
        <v>434</v>
      </c>
      <c r="C45" s="36" t="s">
        <v>12</v>
      </c>
      <c r="D45" s="31" t="s">
        <v>10</v>
      </c>
      <c r="E45" s="25">
        <v>265</v>
      </c>
      <c r="F45" s="50">
        <v>0.96</v>
      </c>
      <c r="G45">
        <f t="shared" si="0"/>
        <v>264</v>
      </c>
    </row>
    <row r="46" spans="1:7" ht="20.25">
      <c r="A46" s="29" t="s">
        <v>194</v>
      </c>
      <c r="B46" s="37" t="s">
        <v>435</v>
      </c>
      <c r="C46" s="36" t="s">
        <v>138</v>
      </c>
      <c r="D46" s="31" t="s">
        <v>9</v>
      </c>
      <c r="E46" s="25">
        <v>95</v>
      </c>
      <c r="F46" s="50">
        <v>0.35</v>
      </c>
      <c r="G46">
        <f t="shared" si="0"/>
        <v>96.25</v>
      </c>
    </row>
    <row r="47" spans="1:7" ht="39">
      <c r="A47" s="29" t="s">
        <v>195</v>
      </c>
      <c r="B47" s="38" t="s">
        <v>626</v>
      </c>
      <c r="C47" s="39" t="s">
        <v>627</v>
      </c>
      <c r="D47" s="31" t="s">
        <v>13</v>
      </c>
      <c r="E47" s="25">
        <v>255</v>
      </c>
      <c r="F47" s="48">
        <v>0.93</v>
      </c>
      <c r="G47">
        <f t="shared" si="0"/>
        <v>255.75</v>
      </c>
    </row>
    <row r="48" spans="1:7" ht="58.5">
      <c r="A48" s="29" t="s">
        <v>196</v>
      </c>
      <c r="B48" s="38" t="s">
        <v>628</v>
      </c>
      <c r="C48" s="40" t="s">
        <v>629</v>
      </c>
      <c r="D48" s="31" t="s">
        <v>13</v>
      </c>
      <c r="E48" s="25">
        <v>440</v>
      </c>
      <c r="F48" s="49">
        <v>1.6</v>
      </c>
      <c r="G48">
        <f t="shared" si="0"/>
        <v>440</v>
      </c>
    </row>
    <row r="49" spans="1:7" ht="58.5">
      <c r="A49" s="29" t="s">
        <v>197</v>
      </c>
      <c r="B49" s="38" t="s">
        <v>630</v>
      </c>
      <c r="C49" s="40" t="s">
        <v>631</v>
      </c>
      <c r="D49" s="31" t="s">
        <v>13</v>
      </c>
      <c r="E49" s="25">
        <v>3520</v>
      </c>
      <c r="F49" s="49">
        <v>12.8</v>
      </c>
      <c r="G49">
        <f t="shared" si="0"/>
        <v>3520</v>
      </c>
    </row>
    <row r="50" spans="1:7" ht="39">
      <c r="A50" s="29" t="s">
        <v>198</v>
      </c>
      <c r="B50" s="38" t="s">
        <v>632</v>
      </c>
      <c r="C50" s="39" t="s">
        <v>633</v>
      </c>
      <c r="D50" s="31" t="s">
        <v>13</v>
      </c>
      <c r="E50" s="25">
        <v>330</v>
      </c>
      <c r="F50" s="49">
        <v>1.2</v>
      </c>
      <c r="G50">
        <f t="shared" si="0"/>
        <v>330</v>
      </c>
    </row>
    <row r="51" spans="1:7" ht="39">
      <c r="A51" s="29" t="s">
        <v>199</v>
      </c>
      <c r="B51" s="38" t="s">
        <v>634</v>
      </c>
      <c r="C51" s="39" t="s">
        <v>635</v>
      </c>
      <c r="D51" s="31" t="s">
        <v>13</v>
      </c>
      <c r="E51" s="25">
        <v>660</v>
      </c>
      <c r="F51" s="49">
        <v>2.4</v>
      </c>
      <c r="G51">
        <f t="shared" si="0"/>
        <v>660</v>
      </c>
    </row>
    <row r="52" spans="1:7" ht="39">
      <c r="A52" s="29" t="s">
        <v>200</v>
      </c>
      <c r="B52" s="38" t="s">
        <v>636</v>
      </c>
      <c r="C52" s="39" t="s">
        <v>637</v>
      </c>
      <c r="D52" s="31" t="s">
        <v>13</v>
      </c>
      <c r="E52" s="25">
        <v>990</v>
      </c>
      <c r="F52" s="49">
        <v>3.6</v>
      </c>
      <c r="G52">
        <f t="shared" si="0"/>
        <v>990</v>
      </c>
    </row>
    <row r="53" spans="1:7" ht="39">
      <c r="A53" s="29" t="s">
        <v>201</v>
      </c>
      <c r="B53" s="38" t="s">
        <v>638</v>
      </c>
      <c r="C53" s="39" t="s">
        <v>639</v>
      </c>
      <c r="D53" s="31" t="s">
        <v>13</v>
      </c>
      <c r="E53" s="25">
        <v>660</v>
      </c>
      <c r="F53" s="49">
        <v>2.4</v>
      </c>
      <c r="G53">
        <f t="shared" si="0"/>
        <v>660</v>
      </c>
    </row>
    <row r="54" spans="1:7" ht="39">
      <c r="A54" s="29" t="s">
        <v>202</v>
      </c>
      <c r="B54" s="38" t="s">
        <v>640</v>
      </c>
      <c r="C54" s="39" t="s">
        <v>641</v>
      </c>
      <c r="D54" s="31" t="s">
        <v>13</v>
      </c>
      <c r="E54" s="25">
        <v>990</v>
      </c>
      <c r="F54" s="49">
        <v>3.6</v>
      </c>
      <c r="G54">
        <f t="shared" si="0"/>
        <v>990</v>
      </c>
    </row>
    <row r="55" spans="1:7" ht="39">
      <c r="A55" s="29" t="s">
        <v>203</v>
      </c>
      <c r="B55" s="37" t="s">
        <v>436</v>
      </c>
      <c r="C55" s="36" t="s">
        <v>14</v>
      </c>
      <c r="D55" s="31" t="s">
        <v>9</v>
      </c>
      <c r="E55" s="25">
        <v>70</v>
      </c>
      <c r="F55" s="48">
        <v>0.2</v>
      </c>
      <c r="G55">
        <f>360*F55</f>
        <v>72</v>
      </c>
    </row>
    <row r="56" spans="1:7" ht="20.25">
      <c r="A56" s="29" t="s">
        <v>204</v>
      </c>
      <c r="B56" s="37" t="s">
        <v>437</v>
      </c>
      <c r="C56" s="36" t="s">
        <v>596</v>
      </c>
      <c r="D56" s="31" t="s">
        <v>15</v>
      </c>
      <c r="E56" s="25">
        <v>550</v>
      </c>
      <c r="F56" s="48">
        <v>2</v>
      </c>
      <c r="G56">
        <f>275*F56</f>
        <v>550</v>
      </c>
    </row>
    <row r="57" spans="1:7" ht="39">
      <c r="A57" s="29" t="s">
        <v>205</v>
      </c>
      <c r="B57" s="37" t="s">
        <v>642</v>
      </c>
      <c r="C57" s="36" t="s">
        <v>643</v>
      </c>
      <c r="D57" s="31" t="s">
        <v>9</v>
      </c>
      <c r="E57" s="25">
        <v>110</v>
      </c>
      <c r="F57" s="49">
        <v>0.4</v>
      </c>
      <c r="G57">
        <f t="shared" ref="G57:G61" si="1">275*F57</f>
        <v>110</v>
      </c>
    </row>
    <row r="58" spans="1:7" ht="58.5">
      <c r="A58" s="29" t="s">
        <v>206</v>
      </c>
      <c r="B58" s="37" t="s">
        <v>438</v>
      </c>
      <c r="C58" s="36" t="s">
        <v>644</v>
      </c>
      <c r="D58" s="31" t="s">
        <v>9</v>
      </c>
      <c r="E58" s="25">
        <v>80</v>
      </c>
      <c r="F58" s="48">
        <v>0.3</v>
      </c>
      <c r="G58">
        <f t="shared" si="1"/>
        <v>82.5</v>
      </c>
    </row>
    <row r="59" spans="1:7" ht="39">
      <c r="A59" s="29" t="s">
        <v>207</v>
      </c>
      <c r="B59" s="37" t="s">
        <v>439</v>
      </c>
      <c r="C59" s="36" t="s">
        <v>16</v>
      </c>
      <c r="D59" s="31" t="s">
        <v>9</v>
      </c>
      <c r="E59" s="25">
        <v>330</v>
      </c>
      <c r="F59" s="49">
        <v>1.2</v>
      </c>
      <c r="G59">
        <f t="shared" si="1"/>
        <v>330</v>
      </c>
    </row>
    <row r="60" spans="1:7" ht="39">
      <c r="A60" s="29" t="s">
        <v>208</v>
      </c>
      <c r="B60" s="41" t="s">
        <v>645</v>
      </c>
      <c r="C60" s="36" t="s">
        <v>646</v>
      </c>
      <c r="D60" s="31" t="s">
        <v>9</v>
      </c>
      <c r="E60" s="25">
        <v>275</v>
      </c>
      <c r="F60" s="51">
        <v>1</v>
      </c>
      <c r="G60">
        <f t="shared" si="1"/>
        <v>275</v>
      </c>
    </row>
    <row r="61" spans="1:7" ht="39">
      <c r="A61" s="29" t="s">
        <v>209</v>
      </c>
      <c r="B61" s="41" t="s">
        <v>647</v>
      </c>
      <c r="C61" s="36" t="s">
        <v>648</v>
      </c>
      <c r="D61" s="31" t="s">
        <v>9</v>
      </c>
      <c r="E61" s="25">
        <v>660</v>
      </c>
      <c r="F61" s="49">
        <v>2.4</v>
      </c>
      <c r="G61">
        <f t="shared" si="1"/>
        <v>660</v>
      </c>
    </row>
    <row r="62" spans="1:7" ht="58.5">
      <c r="A62" s="29" t="s">
        <v>210</v>
      </c>
      <c r="B62" s="37" t="s">
        <v>440</v>
      </c>
      <c r="C62" s="36" t="s">
        <v>649</v>
      </c>
      <c r="D62" s="31" t="s">
        <v>9</v>
      </c>
      <c r="E62" s="25">
        <v>575</v>
      </c>
      <c r="F62" s="49">
        <v>1.6</v>
      </c>
      <c r="G62">
        <f>360*F62</f>
        <v>576</v>
      </c>
    </row>
    <row r="63" spans="1:7" ht="39">
      <c r="A63" s="29" t="s">
        <v>211</v>
      </c>
      <c r="B63" s="37" t="s">
        <v>441</v>
      </c>
      <c r="C63" s="40" t="s">
        <v>650</v>
      </c>
      <c r="D63" s="31" t="s">
        <v>9</v>
      </c>
      <c r="E63" s="25">
        <v>900</v>
      </c>
      <c r="F63" s="48">
        <v>2.5</v>
      </c>
      <c r="G63">
        <f t="shared" ref="G63:G80" si="2">360*F63</f>
        <v>900</v>
      </c>
    </row>
    <row r="64" spans="1:7" ht="39">
      <c r="A64" s="29" t="s">
        <v>212</v>
      </c>
      <c r="B64" s="37" t="s">
        <v>442</v>
      </c>
      <c r="C64" s="40" t="s">
        <v>651</v>
      </c>
      <c r="D64" s="31" t="s">
        <v>9</v>
      </c>
      <c r="E64" s="25">
        <v>180</v>
      </c>
      <c r="F64" s="49">
        <v>0.5</v>
      </c>
      <c r="G64">
        <f t="shared" si="2"/>
        <v>180</v>
      </c>
    </row>
    <row r="65" spans="1:7" ht="78">
      <c r="A65" s="29" t="s">
        <v>213</v>
      </c>
      <c r="B65" s="37" t="s">
        <v>652</v>
      </c>
      <c r="C65" s="40" t="s">
        <v>653</v>
      </c>
      <c r="D65" s="31" t="s">
        <v>9</v>
      </c>
      <c r="E65" s="25">
        <v>180</v>
      </c>
      <c r="F65" s="49">
        <v>0.5</v>
      </c>
      <c r="G65">
        <f t="shared" si="2"/>
        <v>180</v>
      </c>
    </row>
    <row r="66" spans="1:7" ht="39">
      <c r="A66" s="29" t="s">
        <v>214</v>
      </c>
      <c r="B66" s="37" t="s">
        <v>443</v>
      </c>
      <c r="C66" s="40" t="s">
        <v>145</v>
      </c>
      <c r="D66" s="31" t="s">
        <v>9</v>
      </c>
      <c r="E66" s="25">
        <v>115</v>
      </c>
      <c r="F66" s="49">
        <v>0.32</v>
      </c>
      <c r="G66">
        <f t="shared" si="2"/>
        <v>115.2</v>
      </c>
    </row>
    <row r="67" spans="1:7" ht="39">
      <c r="A67" s="29" t="s">
        <v>215</v>
      </c>
      <c r="B67" s="37" t="s">
        <v>444</v>
      </c>
      <c r="C67" s="36" t="s">
        <v>17</v>
      </c>
      <c r="D67" s="31" t="s">
        <v>9</v>
      </c>
      <c r="E67" s="25">
        <v>110</v>
      </c>
      <c r="F67" s="51">
        <v>0.31</v>
      </c>
      <c r="G67">
        <f t="shared" si="2"/>
        <v>111.6</v>
      </c>
    </row>
    <row r="68" spans="1:7" ht="39.75">
      <c r="A68" s="29" t="s">
        <v>216</v>
      </c>
      <c r="B68" s="37" t="s">
        <v>654</v>
      </c>
      <c r="C68" s="36" t="s">
        <v>655</v>
      </c>
      <c r="D68" s="31" t="s">
        <v>9</v>
      </c>
      <c r="E68" s="25">
        <v>575</v>
      </c>
      <c r="F68" s="49">
        <v>1.6</v>
      </c>
      <c r="G68">
        <f t="shared" si="2"/>
        <v>576</v>
      </c>
    </row>
    <row r="69" spans="1:7" ht="78">
      <c r="A69" s="29" t="s">
        <v>217</v>
      </c>
      <c r="B69" s="37" t="s">
        <v>445</v>
      </c>
      <c r="C69" s="36" t="s">
        <v>656</v>
      </c>
      <c r="D69" s="31" t="s">
        <v>3</v>
      </c>
      <c r="E69" s="25">
        <v>2300</v>
      </c>
      <c r="F69" s="49">
        <v>6.4</v>
      </c>
      <c r="G69">
        <f t="shared" si="2"/>
        <v>2304</v>
      </c>
    </row>
    <row r="70" spans="1:7" ht="58.5">
      <c r="A70" s="29" t="s">
        <v>585</v>
      </c>
      <c r="B70" s="37" t="s">
        <v>446</v>
      </c>
      <c r="C70" s="36" t="s">
        <v>657</v>
      </c>
      <c r="D70" s="31" t="s">
        <v>8</v>
      </c>
      <c r="E70" s="25">
        <v>395</v>
      </c>
      <c r="F70" s="49">
        <v>1.1000000000000001</v>
      </c>
      <c r="G70">
        <f t="shared" si="2"/>
        <v>396.00000000000006</v>
      </c>
    </row>
    <row r="71" spans="1:7" s="20" customFormat="1" ht="58.5">
      <c r="A71" s="32" t="s">
        <v>586</v>
      </c>
      <c r="B71" s="32"/>
      <c r="C71" s="35" t="s">
        <v>658</v>
      </c>
      <c r="D71" s="34" t="s">
        <v>8</v>
      </c>
      <c r="E71" s="26">
        <v>1540</v>
      </c>
      <c r="F71" s="49">
        <v>1.1000000000000001</v>
      </c>
      <c r="G71">
        <f t="shared" si="2"/>
        <v>396.00000000000006</v>
      </c>
    </row>
    <row r="72" spans="1:7" ht="58.5">
      <c r="A72" s="29" t="s">
        <v>218</v>
      </c>
      <c r="B72" s="37" t="s">
        <v>447</v>
      </c>
      <c r="C72" s="36" t="s">
        <v>659</v>
      </c>
      <c r="D72" s="42" t="s">
        <v>8</v>
      </c>
      <c r="E72" s="27">
        <v>355</v>
      </c>
      <c r="F72" s="48">
        <v>0.99</v>
      </c>
      <c r="G72">
        <f t="shared" si="2"/>
        <v>356.4</v>
      </c>
    </row>
    <row r="73" spans="1:7" ht="58.5">
      <c r="A73" s="29" t="s">
        <v>219</v>
      </c>
      <c r="B73" s="37" t="s">
        <v>448</v>
      </c>
      <c r="C73" s="36" t="s">
        <v>151</v>
      </c>
      <c r="D73" s="42" t="s">
        <v>8</v>
      </c>
      <c r="E73" s="27">
        <v>720</v>
      </c>
      <c r="F73" s="48">
        <v>2</v>
      </c>
      <c r="G73">
        <f t="shared" si="2"/>
        <v>720</v>
      </c>
    </row>
    <row r="74" spans="1:7" ht="39">
      <c r="A74" s="29" t="s">
        <v>220</v>
      </c>
      <c r="B74" s="43" t="s">
        <v>449</v>
      </c>
      <c r="C74" s="44" t="s">
        <v>18</v>
      </c>
      <c r="D74" s="42" t="s">
        <v>8</v>
      </c>
      <c r="E74" s="27">
        <v>160</v>
      </c>
      <c r="F74" s="50">
        <v>0.45</v>
      </c>
      <c r="G74">
        <f t="shared" si="2"/>
        <v>162</v>
      </c>
    </row>
    <row r="75" spans="1:7" ht="39">
      <c r="A75" s="29" t="s">
        <v>221</v>
      </c>
      <c r="B75" s="43" t="s">
        <v>450</v>
      </c>
      <c r="C75" s="44" t="s">
        <v>19</v>
      </c>
      <c r="D75" s="42" t="s">
        <v>8</v>
      </c>
      <c r="E75" s="27">
        <v>315</v>
      </c>
      <c r="F75" s="50">
        <v>0.87</v>
      </c>
      <c r="G75">
        <f t="shared" si="2"/>
        <v>313.2</v>
      </c>
    </row>
    <row r="76" spans="1:7" ht="39">
      <c r="A76" s="29" t="s">
        <v>222</v>
      </c>
      <c r="B76" s="45" t="s">
        <v>451</v>
      </c>
      <c r="C76" s="36" t="s">
        <v>54</v>
      </c>
      <c r="D76" s="31" t="s">
        <v>55</v>
      </c>
      <c r="E76" s="25">
        <v>90</v>
      </c>
      <c r="F76" s="48">
        <v>0.25</v>
      </c>
      <c r="G76">
        <f t="shared" si="2"/>
        <v>90</v>
      </c>
    </row>
    <row r="77" spans="1:7" ht="39">
      <c r="A77" s="29" t="s">
        <v>223</v>
      </c>
      <c r="B77" s="45" t="s">
        <v>452</v>
      </c>
      <c r="C77" s="36" t="s">
        <v>56</v>
      </c>
      <c r="D77" s="31" t="s">
        <v>55</v>
      </c>
      <c r="E77" s="25">
        <v>90</v>
      </c>
      <c r="F77" s="48">
        <v>0.25</v>
      </c>
      <c r="G77">
        <f t="shared" si="2"/>
        <v>90</v>
      </c>
    </row>
    <row r="78" spans="1:7" ht="39">
      <c r="A78" s="29" t="s">
        <v>224</v>
      </c>
      <c r="B78" s="45" t="s">
        <v>453</v>
      </c>
      <c r="C78" s="36" t="s">
        <v>57</v>
      </c>
      <c r="D78" s="31" t="s">
        <v>55</v>
      </c>
      <c r="E78" s="25">
        <v>90</v>
      </c>
      <c r="F78" s="48">
        <v>0.25</v>
      </c>
      <c r="G78">
        <f t="shared" si="2"/>
        <v>90</v>
      </c>
    </row>
    <row r="79" spans="1:7" ht="39">
      <c r="A79" s="29" t="s">
        <v>225</v>
      </c>
      <c r="B79" s="43" t="s">
        <v>454</v>
      </c>
      <c r="C79" s="36" t="s">
        <v>30</v>
      </c>
      <c r="D79" s="46" t="s">
        <v>8</v>
      </c>
      <c r="E79" s="25">
        <v>180</v>
      </c>
      <c r="F79" s="50">
        <v>0.5</v>
      </c>
      <c r="G79">
        <f t="shared" si="2"/>
        <v>180</v>
      </c>
    </row>
    <row r="80" spans="1:7" ht="58.5">
      <c r="A80" s="29" t="s">
        <v>226</v>
      </c>
      <c r="B80" s="47" t="s">
        <v>455</v>
      </c>
      <c r="C80" s="35" t="s">
        <v>660</v>
      </c>
      <c r="D80" s="34" t="s">
        <v>8</v>
      </c>
      <c r="E80" s="26">
        <v>450</v>
      </c>
      <c r="F80" s="49">
        <v>1.25</v>
      </c>
      <c r="G80">
        <f t="shared" si="2"/>
        <v>450</v>
      </c>
    </row>
    <row r="81" spans="1:7" ht="39">
      <c r="A81" s="29" t="s">
        <v>778</v>
      </c>
      <c r="B81" s="32" t="s">
        <v>415</v>
      </c>
      <c r="C81" s="35" t="s">
        <v>779</v>
      </c>
      <c r="D81" s="34" t="s">
        <v>3</v>
      </c>
      <c r="E81" s="69">
        <v>298.13</v>
      </c>
      <c r="F81" s="49">
        <v>1.3</v>
      </c>
      <c r="G81">
        <f>275*F81</f>
        <v>357.5</v>
      </c>
    </row>
    <row r="82" spans="1:7" ht="20.25">
      <c r="A82" s="71" t="s">
        <v>20</v>
      </c>
      <c r="B82" s="71"/>
      <c r="C82" s="71"/>
      <c r="D82" s="71"/>
      <c r="E82" s="71"/>
      <c r="F82" s="71"/>
      <c r="G82">
        <f t="shared" ref="G82" si="3">250*F82</f>
        <v>0</v>
      </c>
    </row>
    <row r="83" spans="1:7" ht="80.25" customHeight="1">
      <c r="A83" s="29" t="s">
        <v>227</v>
      </c>
      <c r="B83" s="52" t="s">
        <v>661</v>
      </c>
      <c r="C83" s="53" t="s">
        <v>662</v>
      </c>
      <c r="D83" s="31" t="s">
        <v>9</v>
      </c>
      <c r="E83" s="25"/>
      <c r="F83" s="57">
        <v>4.3</v>
      </c>
      <c r="G83">
        <f>275*F83</f>
        <v>1182.5</v>
      </c>
    </row>
    <row r="84" spans="1:7" ht="20.25">
      <c r="A84" s="29" t="s">
        <v>602</v>
      </c>
      <c r="B84" s="29"/>
      <c r="C84" s="53" t="s">
        <v>383</v>
      </c>
      <c r="D84" s="31"/>
      <c r="E84" s="25">
        <v>1180</v>
      </c>
      <c r="F84" s="57">
        <v>4.3</v>
      </c>
      <c r="G84">
        <f t="shared" ref="G84:G147" si="4">275*F84</f>
        <v>1182.5</v>
      </c>
    </row>
    <row r="85" spans="1:7" ht="20.25">
      <c r="A85" s="29" t="s">
        <v>603</v>
      </c>
      <c r="B85" s="29"/>
      <c r="C85" s="53" t="s">
        <v>384</v>
      </c>
      <c r="D85" s="31"/>
      <c r="E85" s="25">
        <v>1360</v>
      </c>
      <c r="F85" s="57">
        <v>4.3</v>
      </c>
      <c r="G85">
        <f t="shared" si="4"/>
        <v>1182.5</v>
      </c>
    </row>
    <row r="86" spans="1:7" ht="20.25">
      <c r="A86" s="29" t="s">
        <v>604</v>
      </c>
      <c r="B86" s="29"/>
      <c r="C86" s="53" t="s">
        <v>385</v>
      </c>
      <c r="D86" s="31"/>
      <c r="E86" s="25">
        <v>1560</v>
      </c>
      <c r="F86" s="57">
        <v>4.3</v>
      </c>
      <c r="G86">
        <f t="shared" si="4"/>
        <v>1182.5</v>
      </c>
    </row>
    <row r="87" spans="1:7" ht="47.25" customHeight="1">
      <c r="A87" s="29" t="s">
        <v>228</v>
      </c>
      <c r="B87" s="52" t="s">
        <v>663</v>
      </c>
      <c r="C87" s="54" t="s">
        <v>21</v>
      </c>
      <c r="D87" s="31" t="s">
        <v>9</v>
      </c>
      <c r="E87" s="25"/>
      <c r="F87" s="48">
        <v>4.3</v>
      </c>
      <c r="G87">
        <f t="shared" si="4"/>
        <v>1182.5</v>
      </c>
    </row>
    <row r="88" spans="1:7" ht="20.25">
      <c r="A88" s="29" t="s">
        <v>380</v>
      </c>
      <c r="B88" s="29"/>
      <c r="C88" s="53" t="s">
        <v>383</v>
      </c>
      <c r="D88" s="31"/>
      <c r="E88" s="25">
        <v>1180</v>
      </c>
      <c r="F88" s="48">
        <v>4.3</v>
      </c>
      <c r="G88">
        <f t="shared" si="4"/>
        <v>1182.5</v>
      </c>
    </row>
    <row r="89" spans="1:7" ht="20.25">
      <c r="A89" s="29" t="s">
        <v>381</v>
      </c>
      <c r="B89" s="29"/>
      <c r="C89" s="53" t="s">
        <v>384</v>
      </c>
      <c r="D89" s="31"/>
      <c r="E89" s="25">
        <v>1360</v>
      </c>
      <c r="F89" s="48">
        <v>4.3</v>
      </c>
      <c r="G89">
        <f t="shared" si="4"/>
        <v>1182.5</v>
      </c>
    </row>
    <row r="90" spans="1:7" ht="20.25">
      <c r="A90" s="29" t="s">
        <v>382</v>
      </c>
      <c r="B90" s="29"/>
      <c r="C90" s="53" t="s">
        <v>385</v>
      </c>
      <c r="D90" s="31"/>
      <c r="E90" s="25">
        <v>1560</v>
      </c>
      <c r="F90" s="48">
        <v>4.3</v>
      </c>
      <c r="G90">
        <f t="shared" si="4"/>
        <v>1182.5</v>
      </c>
    </row>
    <row r="91" spans="1:7" ht="50.25" customHeight="1">
      <c r="A91" s="29" t="s">
        <v>229</v>
      </c>
      <c r="B91" s="29" t="s">
        <v>456</v>
      </c>
      <c r="C91" s="53" t="s">
        <v>142</v>
      </c>
      <c r="D91" s="31" t="s">
        <v>9</v>
      </c>
      <c r="E91" s="25"/>
      <c r="F91" s="48">
        <v>2.9</v>
      </c>
      <c r="G91">
        <f t="shared" si="4"/>
        <v>797.5</v>
      </c>
    </row>
    <row r="92" spans="1:7" ht="20.25">
      <c r="A92" s="29" t="s">
        <v>386</v>
      </c>
      <c r="B92" s="29"/>
      <c r="C92" s="53" t="s">
        <v>383</v>
      </c>
      <c r="D92" s="31"/>
      <c r="E92" s="25">
        <v>800</v>
      </c>
      <c r="F92" s="48">
        <v>2.9</v>
      </c>
      <c r="G92">
        <f t="shared" si="4"/>
        <v>797.5</v>
      </c>
    </row>
    <row r="93" spans="1:7" ht="20.25">
      <c r="A93" s="29" t="s">
        <v>387</v>
      </c>
      <c r="B93" s="29"/>
      <c r="C93" s="53" t="s">
        <v>384</v>
      </c>
      <c r="D93" s="31"/>
      <c r="E93" s="25">
        <v>915</v>
      </c>
      <c r="F93" s="48">
        <v>2.9</v>
      </c>
      <c r="G93">
        <f t="shared" si="4"/>
        <v>797.5</v>
      </c>
    </row>
    <row r="94" spans="1:7" ht="20.25">
      <c r="A94" s="29" t="s">
        <v>388</v>
      </c>
      <c r="B94" s="29"/>
      <c r="C94" s="53" t="s">
        <v>385</v>
      </c>
      <c r="D94" s="31"/>
      <c r="E94" s="25">
        <v>1055</v>
      </c>
      <c r="F94" s="48">
        <v>2.9</v>
      </c>
      <c r="G94">
        <f t="shared" si="4"/>
        <v>797.5</v>
      </c>
    </row>
    <row r="95" spans="1:7" ht="78">
      <c r="A95" s="29" t="s">
        <v>230</v>
      </c>
      <c r="B95" s="29" t="s">
        <v>664</v>
      </c>
      <c r="C95" s="53" t="s">
        <v>665</v>
      </c>
      <c r="D95" s="31" t="s">
        <v>9</v>
      </c>
      <c r="E95" s="25"/>
      <c r="F95" s="58">
        <v>4.7</v>
      </c>
      <c r="G95">
        <f t="shared" si="4"/>
        <v>1292.5</v>
      </c>
    </row>
    <row r="96" spans="1:7" ht="20.25">
      <c r="A96" s="29" t="s">
        <v>389</v>
      </c>
      <c r="B96" s="29"/>
      <c r="C96" s="53" t="s">
        <v>383</v>
      </c>
      <c r="D96" s="31"/>
      <c r="E96" s="25">
        <v>1290</v>
      </c>
      <c r="F96" s="58"/>
      <c r="G96">
        <f t="shared" si="4"/>
        <v>0</v>
      </c>
    </row>
    <row r="97" spans="1:7" ht="20.25">
      <c r="A97" s="29" t="s">
        <v>390</v>
      </c>
      <c r="B97" s="29"/>
      <c r="C97" s="53" t="s">
        <v>384</v>
      </c>
      <c r="D97" s="31"/>
      <c r="E97" s="25">
        <v>1485</v>
      </c>
      <c r="F97" s="58"/>
      <c r="G97">
        <f t="shared" si="4"/>
        <v>0</v>
      </c>
    </row>
    <row r="98" spans="1:7" ht="20.25">
      <c r="A98" s="29" t="s">
        <v>391</v>
      </c>
      <c r="B98" s="29"/>
      <c r="C98" s="53" t="s">
        <v>385</v>
      </c>
      <c r="D98" s="31"/>
      <c r="E98" s="25">
        <v>1705</v>
      </c>
      <c r="F98" s="58"/>
      <c r="G98">
        <f t="shared" si="4"/>
        <v>0</v>
      </c>
    </row>
    <row r="99" spans="1:7" ht="58.5">
      <c r="A99" s="29" t="s">
        <v>231</v>
      </c>
      <c r="B99" s="52" t="s">
        <v>666</v>
      </c>
      <c r="C99" s="53" t="s">
        <v>22</v>
      </c>
      <c r="D99" s="31" t="s">
        <v>9</v>
      </c>
      <c r="E99" s="25"/>
      <c r="F99" s="58">
        <v>4.7</v>
      </c>
      <c r="G99">
        <f t="shared" si="4"/>
        <v>1292.5</v>
      </c>
    </row>
    <row r="100" spans="1:7" ht="20.25">
      <c r="A100" s="29" t="s">
        <v>605</v>
      </c>
      <c r="B100" s="29"/>
      <c r="C100" s="53" t="s">
        <v>383</v>
      </c>
      <c r="D100" s="31"/>
      <c r="E100" s="25">
        <v>1290</v>
      </c>
      <c r="F100" s="58"/>
      <c r="G100">
        <f t="shared" si="4"/>
        <v>0</v>
      </c>
    </row>
    <row r="101" spans="1:7" ht="20.25">
      <c r="A101" s="29" t="s">
        <v>606</v>
      </c>
      <c r="B101" s="29"/>
      <c r="C101" s="53" t="s">
        <v>384</v>
      </c>
      <c r="D101" s="31"/>
      <c r="E101" s="25">
        <v>1485</v>
      </c>
      <c r="F101" s="58"/>
      <c r="G101">
        <f t="shared" si="4"/>
        <v>0</v>
      </c>
    </row>
    <row r="102" spans="1:7" ht="20.25">
      <c r="A102" s="29" t="s">
        <v>607</v>
      </c>
      <c r="B102" s="29"/>
      <c r="C102" s="53" t="s">
        <v>385</v>
      </c>
      <c r="D102" s="31"/>
      <c r="E102" s="25">
        <v>1705</v>
      </c>
      <c r="F102" s="58"/>
      <c r="G102">
        <f t="shared" si="4"/>
        <v>0</v>
      </c>
    </row>
    <row r="103" spans="1:7" ht="48.75" customHeight="1">
      <c r="A103" s="29" t="s">
        <v>232</v>
      </c>
      <c r="B103" s="29" t="s">
        <v>457</v>
      </c>
      <c r="C103" s="53" t="s">
        <v>143</v>
      </c>
      <c r="D103" s="31" t="s">
        <v>9</v>
      </c>
      <c r="E103" s="25"/>
      <c r="F103" s="58">
        <v>3.45</v>
      </c>
      <c r="G103">
        <f t="shared" si="4"/>
        <v>948.75</v>
      </c>
    </row>
    <row r="104" spans="1:7" ht="20.25">
      <c r="A104" s="29" t="s">
        <v>392</v>
      </c>
      <c r="B104" s="29"/>
      <c r="C104" s="53" t="s">
        <v>383</v>
      </c>
      <c r="D104" s="31"/>
      <c r="E104" s="25">
        <v>950</v>
      </c>
      <c r="F104" s="58"/>
      <c r="G104">
        <f t="shared" si="4"/>
        <v>0</v>
      </c>
    </row>
    <row r="105" spans="1:7" ht="20.25">
      <c r="A105" s="29" t="s">
        <v>393</v>
      </c>
      <c r="B105" s="29"/>
      <c r="C105" s="53" t="s">
        <v>384</v>
      </c>
      <c r="D105" s="31"/>
      <c r="E105" s="25">
        <v>1090</v>
      </c>
      <c r="F105" s="58"/>
      <c r="G105">
        <f t="shared" si="4"/>
        <v>0</v>
      </c>
    </row>
    <row r="106" spans="1:7" ht="20.25">
      <c r="A106" s="29" t="s">
        <v>394</v>
      </c>
      <c r="B106" s="29"/>
      <c r="C106" s="53" t="s">
        <v>385</v>
      </c>
      <c r="D106" s="31"/>
      <c r="E106" s="25">
        <v>1255</v>
      </c>
      <c r="F106" s="58"/>
      <c r="G106">
        <f t="shared" si="4"/>
        <v>0</v>
      </c>
    </row>
    <row r="107" spans="1:7" ht="58.5">
      <c r="A107" s="29" t="s">
        <v>233</v>
      </c>
      <c r="B107" s="29" t="s">
        <v>458</v>
      </c>
      <c r="C107" s="53" t="s">
        <v>667</v>
      </c>
      <c r="D107" s="31" t="s">
        <v>9</v>
      </c>
      <c r="E107" s="25"/>
      <c r="F107" s="58">
        <v>4.95</v>
      </c>
      <c r="G107">
        <f t="shared" si="4"/>
        <v>1361.25</v>
      </c>
    </row>
    <row r="108" spans="1:7" ht="20.25">
      <c r="A108" s="29" t="s">
        <v>395</v>
      </c>
      <c r="B108" s="29"/>
      <c r="C108" s="53" t="s">
        <v>383</v>
      </c>
      <c r="D108" s="31"/>
      <c r="E108" s="25">
        <v>1360</v>
      </c>
      <c r="F108" s="58"/>
      <c r="G108">
        <f t="shared" si="4"/>
        <v>0</v>
      </c>
    </row>
    <row r="109" spans="1:7" ht="20.25">
      <c r="A109" s="29" t="s">
        <v>396</v>
      </c>
      <c r="B109" s="29"/>
      <c r="C109" s="53" t="s">
        <v>384</v>
      </c>
      <c r="D109" s="31"/>
      <c r="E109" s="25">
        <v>1575</v>
      </c>
      <c r="F109" s="58"/>
      <c r="G109">
        <f t="shared" si="4"/>
        <v>0</v>
      </c>
    </row>
    <row r="110" spans="1:7" ht="20.25">
      <c r="A110" s="29" t="s">
        <v>397</v>
      </c>
      <c r="B110" s="29"/>
      <c r="C110" s="53" t="s">
        <v>385</v>
      </c>
      <c r="D110" s="31"/>
      <c r="E110" s="25">
        <v>1805</v>
      </c>
      <c r="F110" s="58"/>
      <c r="G110">
        <f t="shared" si="4"/>
        <v>0</v>
      </c>
    </row>
    <row r="111" spans="1:7" ht="58.5">
      <c r="A111" s="29" t="s">
        <v>234</v>
      </c>
      <c r="B111" s="29" t="s">
        <v>459</v>
      </c>
      <c r="C111" s="53" t="s">
        <v>668</v>
      </c>
      <c r="D111" s="31" t="s">
        <v>9</v>
      </c>
      <c r="E111" s="25"/>
      <c r="F111" s="48">
        <v>4.95</v>
      </c>
      <c r="G111">
        <f t="shared" si="4"/>
        <v>1361.25</v>
      </c>
    </row>
    <row r="112" spans="1:7" ht="20.25">
      <c r="A112" s="29" t="s">
        <v>398</v>
      </c>
      <c r="B112" s="29"/>
      <c r="C112" s="53" t="s">
        <v>383</v>
      </c>
      <c r="D112" s="31"/>
      <c r="E112" s="25">
        <v>1360</v>
      </c>
      <c r="F112" s="48"/>
      <c r="G112">
        <f t="shared" si="4"/>
        <v>0</v>
      </c>
    </row>
    <row r="113" spans="1:7" ht="20.25">
      <c r="A113" s="29" t="s">
        <v>399</v>
      </c>
      <c r="B113" s="29"/>
      <c r="C113" s="53" t="s">
        <v>384</v>
      </c>
      <c r="D113" s="31"/>
      <c r="E113" s="25">
        <v>1575</v>
      </c>
      <c r="F113" s="48"/>
      <c r="G113">
        <f t="shared" si="4"/>
        <v>0</v>
      </c>
    </row>
    <row r="114" spans="1:7" ht="20.25">
      <c r="A114" s="29" t="s">
        <v>400</v>
      </c>
      <c r="B114" s="29"/>
      <c r="C114" s="53" t="s">
        <v>385</v>
      </c>
      <c r="D114" s="31"/>
      <c r="E114" s="25">
        <v>1805</v>
      </c>
      <c r="F114" s="48"/>
      <c r="G114">
        <f t="shared" si="4"/>
        <v>0</v>
      </c>
    </row>
    <row r="115" spans="1:7" ht="58.5">
      <c r="A115" s="29" t="s">
        <v>235</v>
      </c>
      <c r="B115" s="29" t="s">
        <v>460</v>
      </c>
      <c r="C115" s="53" t="s">
        <v>144</v>
      </c>
      <c r="D115" s="31" t="s">
        <v>9</v>
      </c>
      <c r="E115" s="25"/>
      <c r="F115" s="48">
        <v>4.2</v>
      </c>
      <c r="G115">
        <f t="shared" si="4"/>
        <v>1155</v>
      </c>
    </row>
    <row r="116" spans="1:7" ht="20.25">
      <c r="A116" s="29" t="s">
        <v>401</v>
      </c>
      <c r="B116" s="29"/>
      <c r="C116" s="53" t="s">
        <v>383</v>
      </c>
      <c r="D116" s="31"/>
      <c r="E116" s="25">
        <v>1155</v>
      </c>
      <c r="F116" s="48"/>
      <c r="G116">
        <f t="shared" si="4"/>
        <v>0</v>
      </c>
    </row>
    <row r="117" spans="1:7" ht="20.25">
      <c r="A117" s="29" t="s">
        <v>402</v>
      </c>
      <c r="B117" s="29"/>
      <c r="C117" s="53" t="s">
        <v>384</v>
      </c>
      <c r="D117" s="31"/>
      <c r="E117" s="25">
        <v>1330</v>
      </c>
      <c r="F117" s="48"/>
      <c r="G117">
        <f t="shared" si="4"/>
        <v>0</v>
      </c>
    </row>
    <row r="118" spans="1:7" ht="20.25">
      <c r="A118" s="29" t="s">
        <v>403</v>
      </c>
      <c r="B118" s="29"/>
      <c r="C118" s="53" t="s">
        <v>385</v>
      </c>
      <c r="D118" s="31"/>
      <c r="E118" s="25">
        <v>1530</v>
      </c>
      <c r="F118" s="48"/>
      <c r="G118">
        <f t="shared" si="4"/>
        <v>0</v>
      </c>
    </row>
    <row r="119" spans="1:7" ht="39">
      <c r="A119" s="32" t="s">
        <v>236</v>
      </c>
      <c r="B119" s="32"/>
      <c r="C119" s="68" t="s">
        <v>776</v>
      </c>
      <c r="D119" s="34"/>
      <c r="E119" s="26"/>
      <c r="F119" s="49">
        <v>7</v>
      </c>
      <c r="G119">
        <f t="shared" si="4"/>
        <v>1925</v>
      </c>
    </row>
    <row r="120" spans="1:7" ht="20.25">
      <c r="A120" s="32" t="s">
        <v>404</v>
      </c>
      <c r="B120" s="32"/>
      <c r="C120" s="68" t="s">
        <v>774</v>
      </c>
      <c r="D120" s="34"/>
      <c r="E120" s="26"/>
      <c r="F120" s="49"/>
      <c r="G120">
        <f t="shared" si="4"/>
        <v>0</v>
      </c>
    </row>
    <row r="121" spans="1:7" ht="20.25">
      <c r="A121" s="32" t="s">
        <v>405</v>
      </c>
      <c r="B121" s="32"/>
      <c r="C121" s="68" t="s">
        <v>383</v>
      </c>
      <c r="D121" s="34"/>
      <c r="E121" s="26">
        <v>1925</v>
      </c>
      <c r="F121" s="49"/>
      <c r="G121">
        <f t="shared" si="4"/>
        <v>0</v>
      </c>
    </row>
    <row r="122" spans="1:7" ht="20.25">
      <c r="A122" s="32" t="s">
        <v>406</v>
      </c>
      <c r="B122" s="32"/>
      <c r="C122" s="68" t="s">
        <v>384</v>
      </c>
      <c r="D122" s="34"/>
      <c r="E122" s="26">
        <v>2210</v>
      </c>
      <c r="F122" s="49"/>
      <c r="G122">
        <f t="shared" si="4"/>
        <v>0</v>
      </c>
    </row>
    <row r="123" spans="1:7" ht="20.25">
      <c r="A123" s="32" t="s">
        <v>775</v>
      </c>
      <c r="B123" s="32"/>
      <c r="C123" s="68" t="s">
        <v>385</v>
      </c>
      <c r="D123" s="34"/>
      <c r="E123" s="26">
        <v>2540</v>
      </c>
      <c r="F123" s="49"/>
      <c r="G123">
        <f t="shared" si="4"/>
        <v>0</v>
      </c>
    </row>
    <row r="124" spans="1:7" ht="78">
      <c r="A124" s="29" t="s">
        <v>237</v>
      </c>
      <c r="B124" s="37" t="s">
        <v>461</v>
      </c>
      <c r="C124" s="53" t="s">
        <v>669</v>
      </c>
      <c r="D124" s="31" t="s">
        <v>9</v>
      </c>
      <c r="E124" s="25"/>
      <c r="F124" s="49">
        <v>10</v>
      </c>
      <c r="G124">
        <f t="shared" si="4"/>
        <v>2750</v>
      </c>
    </row>
    <row r="125" spans="1:7" ht="20.25">
      <c r="A125" s="29" t="s">
        <v>767</v>
      </c>
      <c r="B125" s="29"/>
      <c r="C125" s="53" t="s">
        <v>383</v>
      </c>
      <c r="D125" s="31"/>
      <c r="E125" s="25">
        <v>2750</v>
      </c>
      <c r="F125" s="49"/>
      <c r="G125">
        <f t="shared" si="4"/>
        <v>0</v>
      </c>
    </row>
    <row r="126" spans="1:7" ht="20.25">
      <c r="A126" s="29" t="s">
        <v>768</v>
      </c>
      <c r="B126" s="29"/>
      <c r="C126" s="53" t="s">
        <v>384</v>
      </c>
      <c r="D126" s="31"/>
      <c r="E126" s="25">
        <v>3160</v>
      </c>
      <c r="F126" s="49"/>
      <c r="G126">
        <f t="shared" si="4"/>
        <v>0</v>
      </c>
    </row>
    <row r="127" spans="1:7" ht="20.25">
      <c r="A127" s="29" t="s">
        <v>769</v>
      </c>
      <c r="B127" s="29"/>
      <c r="C127" s="53" t="s">
        <v>385</v>
      </c>
      <c r="D127" s="31"/>
      <c r="E127" s="25">
        <v>3640</v>
      </c>
      <c r="F127" s="49"/>
      <c r="G127">
        <f t="shared" si="4"/>
        <v>0</v>
      </c>
    </row>
    <row r="128" spans="1:7" ht="45" customHeight="1">
      <c r="A128" s="29" t="s">
        <v>238</v>
      </c>
      <c r="B128" s="29" t="s">
        <v>462</v>
      </c>
      <c r="C128" s="53" t="s">
        <v>670</v>
      </c>
      <c r="D128" s="31" t="s">
        <v>9</v>
      </c>
      <c r="E128" s="25">
        <v>880</v>
      </c>
      <c r="F128" s="49">
        <v>3.2</v>
      </c>
      <c r="G128">
        <f t="shared" si="4"/>
        <v>880</v>
      </c>
    </row>
    <row r="129" spans="1:7" ht="78">
      <c r="A129" s="29" t="s">
        <v>239</v>
      </c>
      <c r="B129" s="29" t="s">
        <v>671</v>
      </c>
      <c r="C129" s="55" t="s">
        <v>672</v>
      </c>
      <c r="D129" s="31" t="s">
        <v>9</v>
      </c>
      <c r="E129" s="25">
        <v>5280</v>
      </c>
      <c r="F129" s="49">
        <v>19.2</v>
      </c>
      <c r="G129">
        <f t="shared" si="4"/>
        <v>5280</v>
      </c>
    </row>
    <row r="130" spans="1:7" ht="20.25">
      <c r="A130" s="29" t="s">
        <v>240</v>
      </c>
      <c r="B130" s="29" t="s">
        <v>463</v>
      </c>
      <c r="C130" s="55" t="s">
        <v>673</v>
      </c>
      <c r="D130" s="31" t="s">
        <v>9</v>
      </c>
      <c r="E130" s="25">
        <v>70</v>
      </c>
      <c r="F130" s="48">
        <v>0.25</v>
      </c>
      <c r="G130">
        <f t="shared" si="4"/>
        <v>68.75</v>
      </c>
    </row>
    <row r="131" spans="1:7" ht="20.25">
      <c r="A131" s="29" t="s">
        <v>241</v>
      </c>
      <c r="B131" s="29" t="s">
        <v>464</v>
      </c>
      <c r="C131" s="55" t="s">
        <v>23</v>
      </c>
      <c r="D131" s="31" t="s">
        <v>9</v>
      </c>
      <c r="E131" s="25">
        <v>420</v>
      </c>
      <c r="F131" s="48">
        <v>1.53</v>
      </c>
      <c r="G131">
        <f t="shared" si="4"/>
        <v>420.75</v>
      </c>
    </row>
    <row r="132" spans="1:7" ht="20.25">
      <c r="A132" s="29" t="s">
        <v>242</v>
      </c>
      <c r="B132" s="29" t="s">
        <v>465</v>
      </c>
      <c r="C132" s="55" t="s">
        <v>24</v>
      </c>
      <c r="D132" s="31" t="s">
        <v>9</v>
      </c>
      <c r="E132" s="25">
        <v>130</v>
      </c>
      <c r="F132" s="48">
        <v>0.48</v>
      </c>
      <c r="G132">
        <f t="shared" si="4"/>
        <v>132</v>
      </c>
    </row>
    <row r="133" spans="1:7" ht="20.25">
      <c r="A133" s="29" t="s">
        <v>243</v>
      </c>
      <c r="B133" s="29" t="s">
        <v>466</v>
      </c>
      <c r="C133" s="55" t="s">
        <v>25</v>
      </c>
      <c r="D133" s="31" t="s">
        <v>9</v>
      </c>
      <c r="E133" s="25">
        <v>80</v>
      </c>
      <c r="F133" s="48">
        <v>0.3</v>
      </c>
      <c r="G133">
        <f t="shared" si="4"/>
        <v>82.5</v>
      </c>
    </row>
    <row r="134" spans="1:7" ht="20.25">
      <c r="A134" s="29" t="s">
        <v>244</v>
      </c>
      <c r="B134" s="29" t="s">
        <v>467</v>
      </c>
      <c r="C134" s="55" t="s">
        <v>163</v>
      </c>
      <c r="D134" s="31" t="s">
        <v>9</v>
      </c>
      <c r="E134" s="25">
        <v>55</v>
      </c>
      <c r="F134" s="48">
        <v>0.21</v>
      </c>
      <c r="G134">
        <f t="shared" si="4"/>
        <v>57.75</v>
      </c>
    </row>
    <row r="135" spans="1:7" ht="39">
      <c r="A135" s="29" t="s">
        <v>245</v>
      </c>
      <c r="B135" s="29" t="s">
        <v>468</v>
      </c>
      <c r="C135" s="55" t="s">
        <v>164</v>
      </c>
      <c r="D135" s="31" t="s">
        <v>26</v>
      </c>
      <c r="E135" s="25">
        <v>125</v>
      </c>
      <c r="F135" s="48">
        <v>0.46</v>
      </c>
      <c r="G135">
        <f t="shared" si="4"/>
        <v>126.5</v>
      </c>
    </row>
    <row r="136" spans="1:7" ht="39">
      <c r="A136" s="29" t="s">
        <v>246</v>
      </c>
      <c r="B136" s="52" t="s">
        <v>674</v>
      </c>
      <c r="C136" s="55" t="s">
        <v>675</v>
      </c>
      <c r="D136" s="31" t="s">
        <v>8</v>
      </c>
      <c r="E136" s="25">
        <v>420</v>
      </c>
      <c r="F136" s="48">
        <v>1.53</v>
      </c>
      <c r="G136">
        <f t="shared" si="4"/>
        <v>420.75</v>
      </c>
    </row>
    <row r="137" spans="1:7" ht="39">
      <c r="A137" s="29" t="s">
        <v>247</v>
      </c>
      <c r="B137" s="29" t="s">
        <v>469</v>
      </c>
      <c r="C137" s="56" t="s">
        <v>676</v>
      </c>
      <c r="D137" s="31" t="s">
        <v>26</v>
      </c>
      <c r="E137" s="25">
        <v>1320</v>
      </c>
      <c r="F137" s="49">
        <v>4.8</v>
      </c>
      <c r="G137">
        <f t="shared" si="4"/>
        <v>1320</v>
      </c>
    </row>
    <row r="138" spans="1:7" ht="39">
      <c r="A138" s="29" t="s">
        <v>248</v>
      </c>
      <c r="B138" s="29" t="s">
        <v>470</v>
      </c>
      <c r="C138" s="56" t="s">
        <v>677</v>
      </c>
      <c r="D138" s="31" t="s">
        <v>26</v>
      </c>
      <c r="E138" s="25"/>
      <c r="F138" s="49">
        <v>0.45</v>
      </c>
      <c r="G138">
        <f t="shared" si="4"/>
        <v>123.75</v>
      </c>
    </row>
    <row r="139" spans="1:7" ht="20.25">
      <c r="A139" s="29" t="s">
        <v>770</v>
      </c>
      <c r="B139" s="29"/>
      <c r="C139" s="53" t="s">
        <v>383</v>
      </c>
      <c r="D139" s="31"/>
      <c r="E139" s="25">
        <v>125</v>
      </c>
      <c r="F139" s="49"/>
      <c r="G139">
        <f t="shared" si="4"/>
        <v>0</v>
      </c>
    </row>
    <row r="140" spans="1:7" ht="20.25">
      <c r="A140" s="29" t="s">
        <v>771</v>
      </c>
      <c r="B140" s="29"/>
      <c r="C140" s="53" t="s">
        <v>384</v>
      </c>
      <c r="D140" s="31"/>
      <c r="E140" s="25">
        <v>135</v>
      </c>
      <c r="F140" s="49"/>
      <c r="G140">
        <f t="shared" si="4"/>
        <v>0</v>
      </c>
    </row>
    <row r="141" spans="1:7" ht="20.25">
      <c r="A141" s="29" t="s">
        <v>772</v>
      </c>
      <c r="B141" s="29"/>
      <c r="C141" s="53" t="s">
        <v>385</v>
      </c>
      <c r="D141" s="31"/>
      <c r="E141" s="25">
        <v>160</v>
      </c>
      <c r="F141" s="49"/>
      <c r="G141">
        <f t="shared" si="4"/>
        <v>0</v>
      </c>
    </row>
    <row r="142" spans="1:7" ht="58.5">
      <c r="A142" s="29" t="s">
        <v>249</v>
      </c>
      <c r="B142" s="29" t="s">
        <v>471</v>
      </c>
      <c r="C142" s="36" t="s">
        <v>678</v>
      </c>
      <c r="D142" s="31" t="s">
        <v>26</v>
      </c>
      <c r="E142" s="25">
        <v>255</v>
      </c>
      <c r="F142" s="48">
        <v>0.92</v>
      </c>
      <c r="G142">
        <f t="shared" si="4"/>
        <v>253</v>
      </c>
    </row>
    <row r="143" spans="1:7" ht="58.5">
      <c r="A143" s="29" t="s">
        <v>250</v>
      </c>
      <c r="B143" s="29" t="s">
        <v>472</v>
      </c>
      <c r="C143" s="36" t="s">
        <v>679</v>
      </c>
      <c r="D143" s="31" t="s">
        <v>26</v>
      </c>
      <c r="E143" s="25">
        <v>470</v>
      </c>
      <c r="F143" s="48">
        <v>1.71</v>
      </c>
      <c r="G143">
        <f t="shared" si="4"/>
        <v>470.25</v>
      </c>
    </row>
    <row r="144" spans="1:7" ht="58.5">
      <c r="A144" s="29" t="s">
        <v>251</v>
      </c>
      <c r="B144" s="29" t="s">
        <v>473</v>
      </c>
      <c r="C144" s="36" t="s">
        <v>680</v>
      </c>
      <c r="D144" s="31" t="s">
        <v>26</v>
      </c>
      <c r="E144" s="25">
        <v>550</v>
      </c>
      <c r="F144" s="49">
        <v>2</v>
      </c>
      <c r="G144">
        <f t="shared" si="4"/>
        <v>550</v>
      </c>
    </row>
    <row r="145" spans="1:7" ht="58.5">
      <c r="A145" s="29" t="s">
        <v>252</v>
      </c>
      <c r="B145" s="29" t="s">
        <v>681</v>
      </c>
      <c r="C145" s="36" t="s">
        <v>682</v>
      </c>
      <c r="D145" s="31" t="s">
        <v>26</v>
      </c>
      <c r="E145" s="25">
        <v>410</v>
      </c>
      <c r="F145" s="49">
        <v>1.5</v>
      </c>
      <c r="G145">
        <f t="shared" si="4"/>
        <v>412.5</v>
      </c>
    </row>
    <row r="146" spans="1:7" ht="78">
      <c r="A146" s="29" t="s">
        <v>253</v>
      </c>
      <c r="B146" s="29" t="s">
        <v>474</v>
      </c>
      <c r="C146" s="36" t="s">
        <v>683</v>
      </c>
      <c r="D146" s="31" t="s">
        <v>26</v>
      </c>
      <c r="E146" s="25">
        <v>975</v>
      </c>
      <c r="F146" s="49">
        <v>3.55</v>
      </c>
      <c r="G146">
        <f t="shared" si="4"/>
        <v>976.25</v>
      </c>
    </row>
    <row r="147" spans="1:7" ht="78">
      <c r="A147" s="29" t="s">
        <v>254</v>
      </c>
      <c r="B147" s="29" t="s">
        <v>684</v>
      </c>
      <c r="C147" s="36" t="s">
        <v>685</v>
      </c>
      <c r="D147" s="31" t="s">
        <v>26</v>
      </c>
      <c r="E147" s="25">
        <v>480</v>
      </c>
      <c r="F147" s="49">
        <v>1.75</v>
      </c>
      <c r="G147">
        <f t="shared" si="4"/>
        <v>481.25</v>
      </c>
    </row>
    <row r="148" spans="1:7" ht="47.25" customHeight="1">
      <c r="A148" s="29" t="s">
        <v>255</v>
      </c>
      <c r="B148" s="32" t="s">
        <v>475</v>
      </c>
      <c r="C148" s="35" t="s">
        <v>161</v>
      </c>
      <c r="D148" s="34" t="s">
        <v>26</v>
      </c>
      <c r="E148" s="26">
        <v>470</v>
      </c>
      <c r="F148" s="49">
        <v>1.7</v>
      </c>
      <c r="G148">
        <f t="shared" ref="G148:G154" si="5">275*F148</f>
        <v>467.5</v>
      </c>
    </row>
    <row r="149" spans="1:7" ht="39">
      <c r="A149" s="29" t="s">
        <v>256</v>
      </c>
      <c r="B149" s="32" t="s">
        <v>476</v>
      </c>
      <c r="C149" s="35" t="s">
        <v>27</v>
      </c>
      <c r="D149" s="34" t="s">
        <v>26</v>
      </c>
      <c r="E149" s="26">
        <v>320</v>
      </c>
      <c r="F149" s="49">
        <v>1.1599999999999999</v>
      </c>
      <c r="G149">
        <f t="shared" si="5"/>
        <v>319</v>
      </c>
    </row>
    <row r="150" spans="1:7" ht="39">
      <c r="A150" s="29" t="s">
        <v>257</v>
      </c>
      <c r="B150" s="29" t="s">
        <v>477</v>
      </c>
      <c r="C150" s="56" t="s">
        <v>28</v>
      </c>
      <c r="D150" s="31" t="s">
        <v>26</v>
      </c>
      <c r="E150" s="25">
        <v>135</v>
      </c>
      <c r="F150" s="48">
        <v>0.5</v>
      </c>
      <c r="G150">
        <f t="shared" si="5"/>
        <v>137.5</v>
      </c>
    </row>
    <row r="151" spans="1:7" ht="39">
      <c r="A151" s="29" t="s">
        <v>258</v>
      </c>
      <c r="B151" s="43" t="s">
        <v>478</v>
      </c>
      <c r="C151" s="36" t="s">
        <v>29</v>
      </c>
      <c r="D151" s="31" t="s">
        <v>26</v>
      </c>
      <c r="E151" s="25">
        <v>660</v>
      </c>
      <c r="F151" s="49">
        <v>2.4</v>
      </c>
      <c r="G151">
        <f t="shared" si="5"/>
        <v>660</v>
      </c>
    </row>
    <row r="152" spans="1:7" ht="58.5">
      <c r="A152" s="29" t="s">
        <v>762</v>
      </c>
      <c r="B152" s="29" t="s">
        <v>479</v>
      </c>
      <c r="C152" s="44" t="s">
        <v>31</v>
      </c>
      <c r="D152" s="31" t="s">
        <v>26</v>
      </c>
      <c r="E152" s="25">
        <v>495</v>
      </c>
      <c r="F152" s="50">
        <v>1.8</v>
      </c>
      <c r="G152">
        <f t="shared" si="5"/>
        <v>495</v>
      </c>
    </row>
    <row r="153" spans="1:7" ht="39">
      <c r="A153" s="29" t="s">
        <v>763</v>
      </c>
      <c r="B153" s="29"/>
      <c r="C153" s="44" t="s">
        <v>764</v>
      </c>
      <c r="D153" s="31" t="s">
        <v>8</v>
      </c>
      <c r="E153" s="25">
        <v>310</v>
      </c>
      <c r="F153" s="50">
        <v>1.1299999999999999</v>
      </c>
      <c r="G153">
        <f t="shared" si="5"/>
        <v>310.74999999999994</v>
      </c>
    </row>
    <row r="154" spans="1:7" ht="39">
      <c r="A154" s="29" t="s">
        <v>773</v>
      </c>
      <c r="B154" s="29"/>
      <c r="C154" s="44" t="s">
        <v>765</v>
      </c>
      <c r="D154" s="31" t="s">
        <v>766</v>
      </c>
      <c r="E154" s="25">
        <v>410</v>
      </c>
      <c r="F154" s="50">
        <v>1.5</v>
      </c>
      <c r="G154">
        <f t="shared" si="5"/>
        <v>412.5</v>
      </c>
    </row>
    <row r="155" spans="1:7" ht="20.25">
      <c r="A155" s="71" t="s">
        <v>32</v>
      </c>
      <c r="B155" s="71"/>
      <c r="C155" s="71"/>
      <c r="D155" s="71"/>
      <c r="E155" s="71"/>
      <c r="F155" s="71"/>
      <c r="G155">
        <f>300*F155</f>
        <v>0</v>
      </c>
    </row>
    <row r="156" spans="1:7" s="20" customFormat="1" ht="39">
      <c r="A156" s="32" t="s">
        <v>259</v>
      </c>
      <c r="B156" s="47" t="s">
        <v>480</v>
      </c>
      <c r="C156" s="59" t="s">
        <v>33</v>
      </c>
      <c r="D156" s="60" t="s">
        <v>3</v>
      </c>
      <c r="E156" s="28">
        <v>460</v>
      </c>
      <c r="F156" s="49">
        <v>1.4</v>
      </c>
      <c r="G156" s="20">
        <f>330*F156</f>
        <v>461.99999999999994</v>
      </c>
    </row>
    <row r="157" spans="1:7" s="20" customFormat="1" ht="58.5">
      <c r="A157" s="32" t="s">
        <v>260</v>
      </c>
      <c r="B157" s="47" t="s">
        <v>481</v>
      </c>
      <c r="C157" s="59" t="s">
        <v>758</v>
      </c>
      <c r="D157" s="60" t="s">
        <v>4</v>
      </c>
      <c r="E157" s="28">
        <v>355</v>
      </c>
      <c r="F157" s="49">
        <v>1.08</v>
      </c>
      <c r="G157" s="20">
        <f t="shared" ref="G157:G200" si="6">330*F157</f>
        <v>356.40000000000003</v>
      </c>
    </row>
    <row r="158" spans="1:7" s="20" customFormat="1" ht="97.5">
      <c r="A158" s="32" t="s">
        <v>261</v>
      </c>
      <c r="B158" s="47" t="s">
        <v>686</v>
      </c>
      <c r="C158" s="59" t="s">
        <v>687</v>
      </c>
      <c r="D158" s="60" t="s">
        <v>4</v>
      </c>
      <c r="E158" s="28">
        <v>1900</v>
      </c>
      <c r="F158" s="49">
        <v>5.76</v>
      </c>
      <c r="G158" s="20">
        <f t="shared" si="6"/>
        <v>1900.8</v>
      </c>
    </row>
    <row r="159" spans="1:7" s="20" customFormat="1" ht="20.25">
      <c r="A159" s="32" t="s">
        <v>262</v>
      </c>
      <c r="B159" s="47" t="s">
        <v>482</v>
      </c>
      <c r="C159" s="35" t="s">
        <v>759</v>
      </c>
      <c r="D159" s="34" t="s">
        <v>9</v>
      </c>
      <c r="E159" s="26">
        <v>330</v>
      </c>
      <c r="F159" s="49">
        <v>1.01</v>
      </c>
      <c r="G159" s="20">
        <f t="shared" si="6"/>
        <v>333.3</v>
      </c>
    </row>
    <row r="160" spans="1:7" s="20" customFormat="1" ht="20.25">
      <c r="A160" s="32" t="s">
        <v>263</v>
      </c>
      <c r="B160" s="47" t="s">
        <v>483</v>
      </c>
      <c r="C160" s="35" t="s">
        <v>34</v>
      </c>
      <c r="D160" s="34" t="s">
        <v>9</v>
      </c>
      <c r="E160" s="26">
        <v>510</v>
      </c>
      <c r="F160" s="49">
        <v>1.55</v>
      </c>
      <c r="G160" s="20">
        <f t="shared" si="6"/>
        <v>511.5</v>
      </c>
    </row>
    <row r="161" spans="1:7" s="20" customFormat="1" ht="20.25">
      <c r="A161" s="32" t="s">
        <v>264</v>
      </c>
      <c r="B161" s="47" t="s">
        <v>484</v>
      </c>
      <c r="C161" s="35" t="s">
        <v>35</v>
      </c>
      <c r="D161" s="34" t="s">
        <v>9</v>
      </c>
      <c r="E161" s="26">
        <v>850</v>
      </c>
      <c r="F161" s="49">
        <v>2.58</v>
      </c>
      <c r="G161" s="20">
        <f t="shared" si="6"/>
        <v>851.4</v>
      </c>
    </row>
    <row r="162" spans="1:7" s="20" customFormat="1" ht="39">
      <c r="A162" s="32" t="s">
        <v>287</v>
      </c>
      <c r="B162" s="47" t="s">
        <v>485</v>
      </c>
      <c r="C162" s="35" t="s">
        <v>36</v>
      </c>
      <c r="D162" s="34" t="s">
        <v>37</v>
      </c>
      <c r="E162" s="26">
        <v>990</v>
      </c>
      <c r="F162" s="49">
        <v>3</v>
      </c>
      <c r="G162" s="20">
        <f t="shared" si="6"/>
        <v>990</v>
      </c>
    </row>
    <row r="163" spans="1:7" s="20" customFormat="1" ht="20.25">
      <c r="A163" s="32" t="s">
        <v>288</v>
      </c>
      <c r="B163" s="47" t="s">
        <v>688</v>
      </c>
      <c r="C163" s="35" t="s">
        <v>689</v>
      </c>
      <c r="D163" s="34" t="s">
        <v>9</v>
      </c>
      <c r="E163" s="26">
        <v>130</v>
      </c>
      <c r="F163" s="49">
        <v>0.4</v>
      </c>
      <c r="G163" s="20">
        <f t="shared" si="6"/>
        <v>132</v>
      </c>
    </row>
    <row r="164" spans="1:7" s="20" customFormat="1" ht="58.5">
      <c r="A164" s="32" t="s">
        <v>289</v>
      </c>
      <c r="B164" s="47" t="s">
        <v>690</v>
      </c>
      <c r="C164" s="35" t="s">
        <v>691</v>
      </c>
      <c r="D164" s="34" t="s">
        <v>9</v>
      </c>
      <c r="E164" s="26">
        <v>850</v>
      </c>
      <c r="F164" s="49">
        <v>2.58</v>
      </c>
      <c r="G164" s="20">
        <f t="shared" si="6"/>
        <v>851.4</v>
      </c>
    </row>
    <row r="165" spans="1:7" s="20" customFormat="1" ht="39">
      <c r="A165" s="32" t="s">
        <v>290</v>
      </c>
      <c r="B165" s="47" t="s">
        <v>486</v>
      </c>
      <c r="C165" s="35" t="s">
        <v>139</v>
      </c>
      <c r="D165" s="34" t="s">
        <v>41</v>
      </c>
      <c r="E165" s="26">
        <v>410</v>
      </c>
      <c r="F165" s="49">
        <v>1.25</v>
      </c>
      <c r="G165" s="20">
        <f t="shared" si="6"/>
        <v>412.5</v>
      </c>
    </row>
    <row r="166" spans="1:7" s="20" customFormat="1" ht="39">
      <c r="A166" s="32" t="s">
        <v>291</v>
      </c>
      <c r="B166" s="47" t="s">
        <v>487</v>
      </c>
      <c r="C166" s="35" t="s">
        <v>140</v>
      </c>
      <c r="D166" s="34" t="s">
        <v>41</v>
      </c>
      <c r="E166" s="26">
        <v>330</v>
      </c>
      <c r="F166" s="49">
        <v>1</v>
      </c>
      <c r="G166" s="20">
        <f t="shared" si="6"/>
        <v>330</v>
      </c>
    </row>
    <row r="167" spans="1:7" s="20" customFormat="1" ht="39">
      <c r="A167" s="32" t="s">
        <v>292</v>
      </c>
      <c r="B167" s="47" t="s">
        <v>692</v>
      </c>
      <c r="C167" s="35" t="s">
        <v>693</v>
      </c>
      <c r="D167" s="34" t="s">
        <v>9</v>
      </c>
      <c r="E167" s="26">
        <v>850</v>
      </c>
      <c r="F167" s="49">
        <v>2.58</v>
      </c>
      <c r="G167" s="20">
        <f t="shared" si="6"/>
        <v>851.4</v>
      </c>
    </row>
    <row r="168" spans="1:7" s="20" customFormat="1" ht="47.25" customHeight="1">
      <c r="A168" s="32" t="s">
        <v>293</v>
      </c>
      <c r="B168" s="47" t="s">
        <v>488</v>
      </c>
      <c r="C168" s="35" t="s">
        <v>694</v>
      </c>
      <c r="D168" s="34" t="s">
        <v>37</v>
      </c>
      <c r="E168" s="26">
        <v>400</v>
      </c>
      <c r="F168" s="49">
        <v>1.22</v>
      </c>
      <c r="G168" s="20">
        <f t="shared" si="6"/>
        <v>402.59999999999997</v>
      </c>
    </row>
    <row r="169" spans="1:7" s="20" customFormat="1" ht="39">
      <c r="A169" s="32" t="s">
        <v>294</v>
      </c>
      <c r="B169" s="47" t="s">
        <v>695</v>
      </c>
      <c r="C169" s="35" t="s">
        <v>696</v>
      </c>
      <c r="D169" s="34" t="s">
        <v>37</v>
      </c>
      <c r="E169" s="26">
        <v>1850</v>
      </c>
      <c r="F169" s="49">
        <v>5.6</v>
      </c>
      <c r="G169" s="20">
        <f t="shared" si="6"/>
        <v>1847.9999999999998</v>
      </c>
    </row>
    <row r="170" spans="1:7" s="20" customFormat="1" ht="20.25">
      <c r="A170" s="32" t="s">
        <v>295</v>
      </c>
      <c r="B170" s="47" t="s">
        <v>489</v>
      </c>
      <c r="C170" s="35" t="s">
        <v>38</v>
      </c>
      <c r="D170" s="34" t="s">
        <v>39</v>
      </c>
      <c r="E170" s="26">
        <v>275</v>
      </c>
      <c r="F170" s="49">
        <v>0.84</v>
      </c>
      <c r="G170" s="20">
        <f t="shared" si="6"/>
        <v>277.2</v>
      </c>
    </row>
    <row r="171" spans="1:7" s="20" customFormat="1" ht="39">
      <c r="A171" s="32" t="s">
        <v>597</v>
      </c>
      <c r="B171" s="47" t="s">
        <v>448</v>
      </c>
      <c r="C171" s="35" t="s">
        <v>152</v>
      </c>
      <c r="D171" s="34" t="s">
        <v>8</v>
      </c>
      <c r="E171" s="26">
        <v>350</v>
      </c>
      <c r="F171" s="49">
        <v>1.06</v>
      </c>
      <c r="G171" s="20">
        <f t="shared" si="6"/>
        <v>349.8</v>
      </c>
    </row>
    <row r="172" spans="1:7" s="20" customFormat="1" ht="39">
      <c r="A172" s="32" t="s">
        <v>598</v>
      </c>
      <c r="B172" s="47"/>
      <c r="C172" s="35" t="s">
        <v>599</v>
      </c>
      <c r="D172" s="34" t="s">
        <v>8</v>
      </c>
      <c r="E172" s="26">
        <v>825</v>
      </c>
      <c r="F172" s="49">
        <v>1.06</v>
      </c>
      <c r="G172" s="20">
        <f t="shared" si="6"/>
        <v>349.8</v>
      </c>
    </row>
    <row r="173" spans="1:7" s="20" customFormat="1" ht="39">
      <c r="A173" s="32" t="s">
        <v>296</v>
      </c>
      <c r="B173" s="47" t="s">
        <v>490</v>
      </c>
      <c r="C173" s="35" t="s">
        <v>153</v>
      </c>
      <c r="D173" s="34" t="s">
        <v>8</v>
      </c>
      <c r="E173" s="26">
        <v>350</v>
      </c>
      <c r="F173" s="49">
        <v>1.06</v>
      </c>
      <c r="G173" s="20">
        <f t="shared" si="6"/>
        <v>349.8</v>
      </c>
    </row>
    <row r="174" spans="1:7" s="20" customFormat="1" ht="39">
      <c r="A174" s="32" t="s">
        <v>297</v>
      </c>
      <c r="B174" s="47" t="s">
        <v>491</v>
      </c>
      <c r="C174" s="35" t="s">
        <v>154</v>
      </c>
      <c r="D174" s="34" t="s">
        <v>8</v>
      </c>
      <c r="E174" s="26">
        <v>430</v>
      </c>
      <c r="F174" s="49">
        <v>1.3</v>
      </c>
      <c r="G174" s="20">
        <f t="shared" si="6"/>
        <v>429</v>
      </c>
    </row>
    <row r="175" spans="1:7" s="20" customFormat="1" ht="20.25">
      <c r="A175" s="32" t="s">
        <v>298</v>
      </c>
      <c r="B175" s="47" t="s">
        <v>492</v>
      </c>
      <c r="C175" s="35" t="s">
        <v>155</v>
      </c>
      <c r="D175" s="34" t="s">
        <v>39</v>
      </c>
      <c r="E175" s="26">
        <v>275</v>
      </c>
      <c r="F175" s="49">
        <v>0.84</v>
      </c>
      <c r="G175" s="20">
        <f t="shared" si="6"/>
        <v>277.2</v>
      </c>
    </row>
    <row r="176" spans="1:7" s="20" customFormat="1" ht="39">
      <c r="A176" s="32" t="s">
        <v>299</v>
      </c>
      <c r="B176" s="47" t="s">
        <v>493</v>
      </c>
      <c r="C176" s="35" t="s">
        <v>156</v>
      </c>
      <c r="D176" s="34" t="s">
        <v>8</v>
      </c>
      <c r="E176" s="26">
        <v>330</v>
      </c>
      <c r="F176" s="49">
        <v>1</v>
      </c>
      <c r="G176" s="20">
        <f t="shared" si="6"/>
        <v>330</v>
      </c>
    </row>
    <row r="177" spans="1:7" s="20" customFormat="1" ht="20.25">
      <c r="A177" s="32" t="s">
        <v>300</v>
      </c>
      <c r="B177" s="47" t="s">
        <v>494</v>
      </c>
      <c r="C177" s="35" t="s">
        <v>40</v>
      </c>
      <c r="D177" s="34" t="s">
        <v>41</v>
      </c>
      <c r="E177" s="26">
        <v>340</v>
      </c>
      <c r="F177" s="49">
        <v>1.03</v>
      </c>
      <c r="G177" s="20">
        <f t="shared" si="6"/>
        <v>339.90000000000003</v>
      </c>
    </row>
    <row r="178" spans="1:7" s="20" customFormat="1" ht="39">
      <c r="A178" s="32" t="s">
        <v>301</v>
      </c>
      <c r="B178" s="47" t="s">
        <v>495</v>
      </c>
      <c r="C178" s="35" t="s">
        <v>42</v>
      </c>
      <c r="D178" s="34" t="s">
        <v>37</v>
      </c>
      <c r="E178" s="26">
        <v>330</v>
      </c>
      <c r="F178" s="49">
        <v>1</v>
      </c>
      <c r="G178" s="20">
        <f t="shared" si="6"/>
        <v>330</v>
      </c>
    </row>
    <row r="179" spans="1:7" s="20" customFormat="1" ht="20.25">
      <c r="A179" s="32" t="s">
        <v>302</v>
      </c>
      <c r="B179" s="47" t="s">
        <v>697</v>
      </c>
      <c r="C179" s="35" t="s">
        <v>698</v>
      </c>
      <c r="D179" s="34" t="s">
        <v>37</v>
      </c>
      <c r="E179" s="26">
        <v>1585</v>
      </c>
      <c r="F179" s="49">
        <v>4.8</v>
      </c>
      <c r="G179" s="20">
        <f t="shared" si="6"/>
        <v>1584</v>
      </c>
    </row>
    <row r="180" spans="1:7" s="20" customFormat="1" ht="20.25">
      <c r="A180" s="32" t="s">
        <v>303</v>
      </c>
      <c r="B180" s="47" t="s">
        <v>699</v>
      </c>
      <c r="C180" s="35" t="s">
        <v>700</v>
      </c>
      <c r="D180" s="34" t="s">
        <v>37</v>
      </c>
      <c r="E180" s="26">
        <v>2110</v>
      </c>
      <c r="F180" s="49">
        <v>6.4</v>
      </c>
      <c r="G180" s="20">
        <f t="shared" si="6"/>
        <v>2112</v>
      </c>
    </row>
    <row r="181" spans="1:7" s="20" customFormat="1" ht="20.25">
      <c r="A181" s="32" t="s">
        <v>304</v>
      </c>
      <c r="B181" s="47" t="s">
        <v>496</v>
      </c>
      <c r="C181" s="35" t="s">
        <v>43</v>
      </c>
      <c r="D181" s="34" t="s">
        <v>37</v>
      </c>
      <c r="E181" s="26">
        <v>1285</v>
      </c>
      <c r="F181" s="49">
        <v>3.89</v>
      </c>
      <c r="G181" s="20">
        <f t="shared" si="6"/>
        <v>1283.7</v>
      </c>
    </row>
    <row r="182" spans="1:7" s="20" customFormat="1" ht="58.5">
      <c r="A182" s="32" t="s">
        <v>305</v>
      </c>
      <c r="B182" s="47" t="s">
        <v>701</v>
      </c>
      <c r="C182" s="35" t="s">
        <v>702</v>
      </c>
      <c r="D182" s="34" t="s">
        <v>37</v>
      </c>
      <c r="E182" s="26">
        <v>770</v>
      </c>
      <c r="F182" s="49">
        <v>2.33</v>
      </c>
      <c r="G182" s="20">
        <f t="shared" si="6"/>
        <v>768.9</v>
      </c>
    </row>
    <row r="183" spans="1:7" s="20" customFormat="1" ht="59.25">
      <c r="A183" s="32" t="s">
        <v>306</v>
      </c>
      <c r="B183" s="47" t="s">
        <v>703</v>
      </c>
      <c r="C183" s="35" t="s">
        <v>704</v>
      </c>
      <c r="D183" s="34" t="s">
        <v>37</v>
      </c>
      <c r="E183" s="26">
        <v>2440</v>
      </c>
      <c r="F183" s="49">
        <v>2.33</v>
      </c>
      <c r="G183" s="20">
        <f t="shared" si="6"/>
        <v>768.9</v>
      </c>
    </row>
    <row r="184" spans="1:7" s="20" customFormat="1" ht="20.25">
      <c r="A184" s="32" t="s">
        <v>307</v>
      </c>
      <c r="B184" s="47" t="s">
        <v>705</v>
      </c>
      <c r="C184" s="35" t="s">
        <v>44</v>
      </c>
      <c r="D184" s="34" t="s">
        <v>37</v>
      </c>
      <c r="E184" s="26">
        <v>1420</v>
      </c>
      <c r="F184" s="49">
        <v>4.3</v>
      </c>
      <c r="G184" s="20">
        <f t="shared" si="6"/>
        <v>1419</v>
      </c>
    </row>
    <row r="185" spans="1:7" s="20" customFormat="1" ht="20.25">
      <c r="A185" s="32" t="s">
        <v>308</v>
      </c>
      <c r="B185" s="47" t="s">
        <v>706</v>
      </c>
      <c r="C185" s="35" t="s">
        <v>707</v>
      </c>
      <c r="D185" s="34" t="s">
        <v>37</v>
      </c>
      <c r="E185" s="26">
        <v>3145</v>
      </c>
      <c r="F185" s="49">
        <v>4.3</v>
      </c>
      <c r="G185" s="20">
        <f t="shared" si="6"/>
        <v>1419</v>
      </c>
    </row>
    <row r="186" spans="1:7" s="20" customFormat="1" ht="20.25">
      <c r="A186" s="32" t="s">
        <v>309</v>
      </c>
      <c r="B186" s="47" t="s">
        <v>497</v>
      </c>
      <c r="C186" s="35" t="s">
        <v>157</v>
      </c>
      <c r="D186" s="34" t="s">
        <v>37</v>
      </c>
      <c r="E186" s="26">
        <v>1420</v>
      </c>
      <c r="F186" s="49">
        <v>4.3</v>
      </c>
      <c r="G186" s="20">
        <f t="shared" si="6"/>
        <v>1419</v>
      </c>
    </row>
    <row r="187" spans="1:7" s="20" customFormat="1" ht="39">
      <c r="A187" s="32" t="s">
        <v>310</v>
      </c>
      <c r="B187" s="47" t="s">
        <v>498</v>
      </c>
      <c r="C187" s="35" t="s">
        <v>45</v>
      </c>
      <c r="D187" s="34" t="s">
        <v>37</v>
      </c>
      <c r="E187" s="26">
        <v>345</v>
      </c>
      <c r="F187" s="49">
        <v>1.04</v>
      </c>
      <c r="G187" s="20">
        <f t="shared" si="6"/>
        <v>343.2</v>
      </c>
    </row>
    <row r="188" spans="1:7" s="20" customFormat="1" ht="39">
      <c r="A188" s="32" t="s">
        <v>311</v>
      </c>
      <c r="B188" s="47" t="s">
        <v>708</v>
      </c>
      <c r="C188" s="35" t="s">
        <v>709</v>
      </c>
      <c r="D188" s="34" t="s">
        <v>37</v>
      </c>
      <c r="E188" s="26">
        <v>880</v>
      </c>
      <c r="F188" s="49">
        <v>1.04</v>
      </c>
      <c r="G188" s="20">
        <f t="shared" si="6"/>
        <v>343.2</v>
      </c>
    </row>
    <row r="189" spans="1:7" s="20" customFormat="1" ht="20.25">
      <c r="A189" s="32" t="s">
        <v>312</v>
      </c>
      <c r="B189" s="47" t="s">
        <v>499</v>
      </c>
      <c r="C189" s="35" t="s">
        <v>46</v>
      </c>
      <c r="D189" s="34" t="s">
        <v>37</v>
      </c>
      <c r="E189" s="26">
        <v>695</v>
      </c>
      <c r="F189" s="49">
        <v>2.1</v>
      </c>
      <c r="G189" s="20">
        <f t="shared" si="6"/>
        <v>693</v>
      </c>
    </row>
    <row r="190" spans="1:7" s="20" customFormat="1" ht="20.25">
      <c r="A190" s="32" t="s">
        <v>313</v>
      </c>
      <c r="B190" s="47" t="s">
        <v>710</v>
      </c>
      <c r="C190" s="35" t="s">
        <v>711</v>
      </c>
      <c r="D190" s="34" t="s">
        <v>37</v>
      </c>
      <c r="E190" s="26">
        <v>1395</v>
      </c>
      <c r="F190" s="49">
        <v>2.1</v>
      </c>
      <c r="G190" s="20">
        <f t="shared" si="6"/>
        <v>693</v>
      </c>
    </row>
    <row r="191" spans="1:7" s="20" customFormat="1" ht="20.25">
      <c r="A191" s="32" t="s">
        <v>314</v>
      </c>
      <c r="B191" s="47" t="s">
        <v>500</v>
      </c>
      <c r="C191" s="35" t="s">
        <v>47</v>
      </c>
      <c r="D191" s="34" t="s">
        <v>37</v>
      </c>
      <c r="E191" s="26">
        <v>695</v>
      </c>
      <c r="F191" s="49">
        <v>2.1</v>
      </c>
      <c r="G191" s="20">
        <f t="shared" si="6"/>
        <v>693</v>
      </c>
    </row>
    <row r="192" spans="1:7" s="20" customFormat="1" ht="20.25">
      <c r="A192" s="32" t="s">
        <v>315</v>
      </c>
      <c r="B192" s="47" t="s">
        <v>712</v>
      </c>
      <c r="C192" s="35" t="s">
        <v>713</v>
      </c>
      <c r="D192" s="34" t="s">
        <v>37</v>
      </c>
      <c r="E192" s="26">
        <v>1395</v>
      </c>
      <c r="F192" s="49">
        <v>2.1</v>
      </c>
      <c r="G192" s="20">
        <f t="shared" si="6"/>
        <v>693</v>
      </c>
    </row>
    <row r="193" spans="1:7" s="20" customFormat="1" ht="20.25">
      <c r="A193" s="32" t="s">
        <v>316</v>
      </c>
      <c r="B193" s="47" t="s">
        <v>501</v>
      </c>
      <c r="C193" s="35" t="s">
        <v>714</v>
      </c>
      <c r="D193" s="34" t="s">
        <v>37</v>
      </c>
      <c r="E193" s="26">
        <v>330</v>
      </c>
      <c r="F193" s="49">
        <v>1</v>
      </c>
      <c r="G193" s="20">
        <f t="shared" si="6"/>
        <v>330</v>
      </c>
    </row>
    <row r="194" spans="1:7" s="20" customFormat="1" ht="20.25">
      <c r="A194" s="32" t="s">
        <v>317</v>
      </c>
      <c r="B194" s="47" t="s">
        <v>715</v>
      </c>
      <c r="C194" s="35" t="s">
        <v>716</v>
      </c>
      <c r="D194" s="34" t="s">
        <v>37</v>
      </c>
      <c r="E194" s="26">
        <v>1395</v>
      </c>
      <c r="F194" s="49">
        <v>1</v>
      </c>
      <c r="G194" s="20">
        <f t="shared" si="6"/>
        <v>330</v>
      </c>
    </row>
    <row r="195" spans="1:7" s="20" customFormat="1" ht="20.25">
      <c r="A195" s="32" t="s">
        <v>318</v>
      </c>
      <c r="B195" s="47" t="s">
        <v>502</v>
      </c>
      <c r="C195" s="35" t="s">
        <v>717</v>
      </c>
      <c r="D195" s="34" t="s">
        <v>37</v>
      </c>
      <c r="E195" s="26">
        <v>790</v>
      </c>
      <c r="F195" s="49">
        <v>2.4</v>
      </c>
      <c r="G195" s="20">
        <f t="shared" si="6"/>
        <v>792</v>
      </c>
    </row>
    <row r="196" spans="1:7" s="20" customFormat="1" ht="20.25">
      <c r="A196" s="32" t="s">
        <v>574</v>
      </c>
      <c r="B196" s="47" t="s">
        <v>503</v>
      </c>
      <c r="C196" s="35" t="s">
        <v>718</v>
      </c>
      <c r="D196" s="34" t="s">
        <v>37</v>
      </c>
      <c r="E196" s="26">
        <v>2110</v>
      </c>
      <c r="F196" s="49">
        <v>6.4</v>
      </c>
      <c r="G196" s="20">
        <f t="shared" si="6"/>
        <v>2112</v>
      </c>
    </row>
    <row r="197" spans="1:7" s="20" customFormat="1" ht="20.25">
      <c r="A197" s="32" t="s">
        <v>578</v>
      </c>
      <c r="B197" s="47"/>
      <c r="C197" s="35" t="s">
        <v>719</v>
      </c>
      <c r="D197" s="34" t="s">
        <v>37</v>
      </c>
      <c r="E197" s="26">
        <v>2795</v>
      </c>
      <c r="F197" s="49">
        <v>6.4</v>
      </c>
      <c r="G197" s="20">
        <f t="shared" si="6"/>
        <v>2112</v>
      </c>
    </row>
    <row r="198" spans="1:7" s="20" customFormat="1" ht="39">
      <c r="A198" s="32" t="s">
        <v>319</v>
      </c>
      <c r="B198" s="47" t="s">
        <v>504</v>
      </c>
      <c r="C198" s="35" t="s">
        <v>48</v>
      </c>
      <c r="D198" s="34" t="s">
        <v>8</v>
      </c>
      <c r="E198" s="26">
        <v>125</v>
      </c>
      <c r="F198" s="49">
        <v>0.38</v>
      </c>
      <c r="G198" s="20">
        <f t="shared" si="6"/>
        <v>125.4</v>
      </c>
    </row>
    <row r="199" spans="1:7" s="20" customFormat="1" ht="20.25">
      <c r="A199" s="32" t="s">
        <v>320</v>
      </c>
      <c r="B199" s="47" t="s">
        <v>505</v>
      </c>
      <c r="C199" s="35" t="s">
        <v>158</v>
      </c>
      <c r="D199" s="34" t="s">
        <v>159</v>
      </c>
      <c r="E199" s="26">
        <v>2265</v>
      </c>
      <c r="F199" s="49">
        <v>6.87</v>
      </c>
      <c r="G199" s="20">
        <f t="shared" si="6"/>
        <v>2267.1</v>
      </c>
    </row>
    <row r="200" spans="1:7" s="20" customFormat="1" ht="20.25">
      <c r="A200" s="32" t="s">
        <v>321</v>
      </c>
      <c r="B200" s="47" t="s">
        <v>506</v>
      </c>
      <c r="C200" s="35" t="s">
        <v>49</v>
      </c>
      <c r="D200" s="34" t="s">
        <v>159</v>
      </c>
      <c r="E200" s="26">
        <v>470</v>
      </c>
      <c r="F200" s="49">
        <v>1.43</v>
      </c>
      <c r="G200" s="20">
        <f t="shared" si="6"/>
        <v>471.9</v>
      </c>
    </row>
    <row r="201" spans="1:7" s="20" customFormat="1" ht="20.25">
      <c r="A201" s="32" t="s">
        <v>579</v>
      </c>
      <c r="B201" s="47" t="s">
        <v>507</v>
      </c>
      <c r="C201" s="35" t="s">
        <v>162</v>
      </c>
      <c r="D201" s="34" t="s">
        <v>37</v>
      </c>
      <c r="E201" s="26">
        <v>15950</v>
      </c>
      <c r="F201" s="49">
        <v>6</v>
      </c>
      <c r="G201" s="20">
        <f>1210*F201</f>
        <v>7260</v>
      </c>
    </row>
    <row r="202" spans="1:7" s="20" customFormat="1" ht="39">
      <c r="A202" s="32" t="s">
        <v>580</v>
      </c>
      <c r="B202" s="32"/>
      <c r="C202" s="35" t="s">
        <v>407</v>
      </c>
      <c r="D202" s="34" t="s">
        <v>37</v>
      </c>
      <c r="E202" s="26">
        <v>16500</v>
      </c>
      <c r="F202" s="49">
        <v>6</v>
      </c>
      <c r="G202" s="20">
        <f t="shared" ref="G202:G207" si="7">1210*F202</f>
        <v>7260</v>
      </c>
    </row>
    <row r="203" spans="1:7" s="20" customFormat="1" ht="39">
      <c r="A203" s="32" t="s">
        <v>581</v>
      </c>
      <c r="B203" s="47" t="s">
        <v>720</v>
      </c>
      <c r="C203" s="35" t="s">
        <v>721</v>
      </c>
      <c r="D203" s="34" t="s">
        <v>37</v>
      </c>
      <c r="E203" s="26">
        <v>13530</v>
      </c>
      <c r="F203" s="49">
        <v>3.2</v>
      </c>
      <c r="G203" s="20">
        <f t="shared" si="7"/>
        <v>3872</v>
      </c>
    </row>
    <row r="204" spans="1:7" s="20" customFormat="1" ht="39">
      <c r="A204" s="32" t="s">
        <v>582</v>
      </c>
      <c r="B204" s="32"/>
      <c r="C204" s="35" t="s">
        <v>722</v>
      </c>
      <c r="D204" s="34" t="s">
        <v>37</v>
      </c>
      <c r="E204" s="26">
        <v>15180</v>
      </c>
      <c r="F204" s="49">
        <v>3.2</v>
      </c>
      <c r="G204" s="20">
        <f t="shared" si="7"/>
        <v>3872</v>
      </c>
    </row>
    <row r="205" spans="1:7" s="20" customFormat="1" ht="39">
      <c r="A205" s="32" t="s">
        <v>322</v>
      </c>
      <c r="B205" s="47" t="s">
        <v>723</v>
      </c>
      <c r="C205" s="35" t="s">
        <v>724</v>
      </c>
      <c r="D205" s="34" t="s">
        <v>37</v>
      </c>
      <c r="E205" s="26">
        <v>5080</v>
      </c>
      <c r="F205" s="49">
        <v>4.2</v>
      </c>
      <c r="G205" s="20">
        <f t="shared" si="7"/>
        <v>5082</v>
      </c>
    </row>
    <row r="206" spans="1:7" s="20" customFormat="1" ht="33.75" customHeight="1">
      <c r="A206" s="32" t="s">
        <v>323</v>
      </c>
      <c r="B206" s="47" t="s">
        <v>725</v>
      </c>
      <c r="C206" s="35" t="s">
        <v>726</v>
      </c>
      <c r="D206" s="34" t="s">
        <v>37</v>
      </c>
      <c r="E206" s="26">
        <v>1875</v>
      </c>
      <c r="F206" s="49">
        <v>1.55</v>
      </c>
      <c r="G206" s="20">
        <f t="shared" si="7"/>
        <v>1875.5</v>
      </c>
    </row>
    <row r="207" spans="1:7" s="20" customFormat="1" ht="39">
      <c r="A207" s="32" t="s">
        <v>324</v>
      </c>
      <c r="B207" s="47" t="s">
        <v>727</v>
      </c>
      <c r="C207" s="35" t="s">
        <v>728</v>
      </c>
      <c r="D207" s="34" t="s">
        <v>37</v>
      </c>
      <c r="E207" s="26">
        <v>3120</v>
      </c>
      <c r="F207" s="49">
        <v>2.58</v>
      </c>
      <c r="G207" s="20">
        <f t="shared" si="7"/>
        <v>3121.8</v>
      </c>
    </row>
    <row r="208" spans="1:7" ht="20.25">
      <c r="A208" s="37" t="s">
        <v>325</v>
      </c>
      <c r="B208" s="45" t="s">
        <v>508</v>
      </c>
      <c r="C208" s="61" t="s">
        <v>50</v>
      </c>
      <c r="D208" s="31" t="s">
        <v>37</v>
      </c>
      <c r="E208" s="25">
        <v>860</v>
      </c>
      <c r="F208" s="48">
        <v>2.6</v>
      </c>
      <c r="G208">
        <f>330*F208</f>
        <v>858</v>
      </c>
    </row>
    <row r="209" spans="1:7" ht="39">
      <c r="A209" s="37" t="s">
        <v>326</v>
      </c>
      <c r="B209" s="45" t="s">
        <v>729</v>
      </c>
      <c r="C209" s="62" t="s">
        <v>730</v>
      </c>
      <c r="D209" s="31" t="s">
        <v>37</v>
      </c>
      <c r="E209" s="25">
        <v>890</v>
      </c>
      <c r="F209" s="48">
        <v>2.7</v>
      </c>
      <c r="G209">
        <f t="shared" ref="G209:G225" si="8">330*F209</f>
        <v>891.00000000000011</v>
      </c>
    </row>
    <row r="210" spans="1:7" ht="58.5">
      <c r="A210" s="37" t="s">
        <v>327</v>
      </c>
      <c r="B210" s="45" t="s">
        <v>731</v>
      </c>
      <c r="C210" s="62" t="s">
        <v>732</v>
      </c>
      <c r="D210" s="31" t="s">
        <v>37</v>
      </c>
      <c r="E210" s="25">
        <v>890</v>
      </c>
      <c r="F210" s="48">
        <v>2.7</v>
      </c>
      <c r="G210">
        <f t="shared" si="8"/>
        <v>891.00000000000011</v>
      </c>
    </row>
    <row r="211" spans="1:7" ht="58.5">
      <c r="A211" s="37" t="s">
        <v>328</v>
      </c>
      <c r="B211" s="45" t="s">
        <v>733</v>
      </c>
      <c r="C211" s="62" t="s">
        <v>734</v>
      </c>
      <c r="D211" s="31" t="s">
        <v>37</v>
      </c>
      <c r="E211" s="25">
        <v>890</v>
      </c>
      <c r="F211" s="48">
        <v>2.7</v>
      </c>
      <c r="G211">
        <f t="shared" si="8"/>
        <v>891.00000000000011</v>
      </c>
    </row>
    <row r="212" spans="1:7" ht="20.25">
      <c r="A212" s="37" t="s">
        <v>329</v>
      </c>
      <c r="B212" s="45" t="s">
        <v>509</v>
      </c>
      <c r="C212" s="62" t="s">
        <v>51</v>
      </c>
      <c r="D212" s="31" t="s">
        <v>37</v>
      </c>
      <c r="E212" s="25">
        <v>1320</v>
      </c>
      <c r="F212" s="48">
        <v>4</v>
      </c>
      <c r="G212">
        <f t="shared" si="8"/>
        <v>1320</v>
      </c>
    </row>
    <row r="213" spans="1:7" ht="39">
      <c r="A213" s="37" t="s">
        <v>330</v>
      </c>
      <c r="B213" s="45" t="s">
        <v>735</v>
      </c>
      <c r="C213" s="63" t="s">
        <v>736</v>
      </c>
      <c r="D213" s="31" t="s">
        <v>37</v>
      </c>
      <c r="E213" s="25">
        <v>17380</v>
      </c>
      <c r="F213" s="48">
        <v>6</v>
      </c>
      <c r="G213">
        <f t="shared" si="8"/>
        <v>1980</v>
      </c>
    </row>
    <row r="214" spans="1:7" ht="58.5">
      <c r="A214" s="37" t="s">
        <v>331</v>
      </c>
      <c r="B214" s="45" t="s">
        <v>737</v>
      </c>
      <c r="C214" s="63" t="s">
        <v>738</v>
      </c>
      <c r="D214" s="31" t="s">
        <v>37</v>
      </c>
      <c r="E214" s="25">
        <v>39600</v>
      </c>
      <c r="F214" s="48">
        <v>8</v>
      </c>
      <c r="G214">
        <f t="shared" si="8"/>
        <v>2640</v>
      </c>
    </row>
    <row r="215" spans="1:7" s="20" customFormat="1" ht="58.5">
      <c r="A215" s="32" t="s">
        <v>332</v>
      </c>
      <c r="B215" s="47" t="s">
        <v>739</v>
      </c>
      <c r="C215" s="63" t="s">
        <v>740</v>
      </c>
      <c r="D215" s="34" t="s">
        <v>37</v>
      </c>
      <c r="E215" s="26">
        <v>50600</v>
      </c>
      <c r="F215" s="49">
        <v>10</v>
      </c>
      <c r="G215">
        <f t="shared" si="8"/>
        <v>3300</v>
      </c>
    </row>
    <row r="216" spans="1:7" s="20" customFormat="1" ht="58.5">
      <c r="A216" s="32" t="s">
        <v>333</v>
      </c>
      <c r="B216" s="47" t="s">
        <v>741</v>
      </c>
      <c r="C216" s="35" t="s">
        <v>742</v>
      </c>
      <c r="D216" s="34" t="s">
        <v>37</v>
      </c>
      <c r="E216" s="26">
        <v>13200</v>
      </c>
      <c r="F216" s="49">
        <v>2</v>
      </c>
      <c r="G216">
        <f t="shared" si="8"/>
        <v>660</v>
      </c>
    </row>
    <row r="217" spans="1:7" s="20" customFormat="1" ht="78">
      <c r="A217" s="32" t="s">
        <v>334</v>
      </c>
      <c r="B217" s="47" t="s">
        <v>743</v>
      </c>
      <c r="C217" s="35" t="s">
        <v>744</v>
      </c>
      <c r="D217" s="34" t="s">
        <v>37</v>
      </c>
      <c r="E217" s="26">
        <v>8800</v>
      </c>
      <c r="F217" s="49">
        <v>2</v>
      </c>
      <c r="G217">
        <f t="shared" si="8"/>
        <v>660</v>
      </c>
    </row>
    <row r="218" spans="1:7" s="20" customFormat="1" ht="58.5">
      <c r="A218" s="32" t="s">
        <v>335</v>
      </c>
      <c r="B218" s="47" t="s">
        <v>745</v>
      </c>
      <c r="C218" s="35" t="s">
        <v>746</v>
      </c>
      <c r="D218" s="34" t="s">
        <v>37</v>
      </c>
      <c r="E218" s="26">
        <v>44000</v>
      </c>
      <c r="F218" s="49">
        <v>6</v>
      </c>
      <c r="G218">
        <f t="shared" si="8"/>
        <v>1980</v>
      </c>
    </row>
    <row r="219" spans="1:7" s="20" customFormat="1" ht="39">
      <c r="A219" s="32" t="s">
        <v>336</v>
      </c>
      <c r="B219" s="47" t="s">
        <v>510</v>
      </c>
      <c r="C219" s="35" t="s">
        <v>160</v>
      </c>
      <c r="D219" s="34" t="s">
        <v>8</v>
      </c>
      <c r="E219" s="26">
        <v>270</v>
      </c>
      <c r="F219" s="49">
        <v>0.82</v>
      </c>
      <c r="G219">
        <f t="shared" si="8"/>
        <v>270.59999999999997</v>
      </c>
    </row>
    <row r="220" spans="1:7" ht="39">
      <c r="A220" s="37" t="s">
        <v>337</v>
      </c>
      <c r="B220" s="45" t="s">
        <v>511</v>
      </c>
      <c r="C220" s="36" t="s">
        <v>52</v>
      </c>
      <c r="D220" s="31" t="s">
        <v>8</v>
      </c>
      <c r="E220" s="25">
        <v>990</v>
      </c>
      <c r="F220" s="48">
        <v>3.01</v>
      </c>
      <c r="G220">
        <f t="shared" si="8"/>
        <v>993.3</v>
      </c>
    </row>
    <row r="221" spans="1:7" ht="39">
      <c r="A221" s="37" t="s">
        <v>338</v>
      </c>
      <c r="B221" s="45" t="s">
        <v>512</v>
      </c>
      <c r="C221" s="36" t="s">
        <v>53</v>
      </c>
      <c r="D221" s="31" t="s">
        <v>8</v>
      </c>
      <c r="E221" s="25">
        <v>990</v>
      </c>
      <c r="F221" s="48">
        <v>3</v>
      </c>
      <c r="G221">
        <f t="shared" si="8"/>
        <v>990</v>
      </c>
    </row>
    <row r="222" spans="1:7" ht="39">
      <c r="A222" s="37" t="s">
        <v>339</v>
      </c>
      <c r="B222" s="45" t="s">
        <v>451</v>
      </c>
      <c r="C222" s="36" t="s">
        <v>54</v>
      </c>
      <c r="D222" s="31" t="s">
        <v>55</v>
      </c>
      <c r="E222" s="25">
        <v>80</v>
      </c>
      <c r="F222" s="48">
        <v>0.25</v>
      </c>
      <c r="G222">
        <f t="shared" si="8"/>
        <v>82.5</v>
      </c>
    </row>
    <row r="223" spans="1:7" ht="39">
      <c r="A223" s="37" t="s">
        <v>340</v>
      </c>
      <c r="B223" s="45" t="s">
        <v>452</v>
      </c>
      <c r="C223" s="36" t="s">
        <v>56</v>
      </c>
      <c r="D223" s="31" t="s">
        <v>55</v>
      </c>
      <c r="E223" s="25">
        <v>80</v>
      </c>
      <c r="F223" s="48">
        <v>0.25</v>
      </c>
      <c r="G223">
        <f t="shared" si="8"/>
        <v>82.5</v>
      </c>
    </row>
    <row r="224" spans="1:7" ht="39">
      <c r="A224" s="37" t="s">
        <v>341</v>
      </c>
      <c r="B224" s="45" t="s">
        <v>453</v>
      </c>
      <c r="C224" s="36" t="s">
        <v>57</v>
      </c>
      <c r="D224" s="31" t="s">
        <v>55</v>
      </c>
      <c r="E224" s="25">
        <v>80</v>
      </c>
      <c r="F224" s="48">
        <v>0.25</v>
      </c>
      <c r="G224">
        <f t="shared" si="8"/>
        <v>82.5</v>
      </c>
    </row>
    <row r="225" spans="1:7" ht="54.75" customHeight="1">
      <c r="A225" s="37" t="s">
        <v>342</v>
      </c>
      <c r="B225" s="45" t="s">
        <v>513</v>
      </c>
      <c r="C225" s="36" t="s">
        <v>141</v>
      </c>
      <c r="D225" s="31" t="s">
        <v>37</v>
      </c>
      <c r="E225" s="25">
        <v>330</v>
      </c>
      <c r="F225" s="49">
        <v>1</v>
      </c>
      <c r="G225">
        <f t="shared" si="8"/>
        <v>330</v>
      </c>
    </row>
    <row r="226" spans="1:7" ht="20.25">
      <c r="A226" s="71" t="s">
        <v>343</v>
      </c>
      <c r="B226" s="71"/>
      <c r="C226" s="71"/>
      <c r="D226" s="71"/>
      <c r="E226" s="71"/>
      <c r="F226" s="71"/>
    </row>
    <row r="227" spans="1:7" ht="20.25">
      <c r="A227" s="71" t="s">
        <v>137</v>
      </c>
      <c r="B227" s="71"/>
      <c r="C227" s="71"/>
      <c r="D227" s="71"/>
      <c r="E227" s="71"/>
      <c r="F227" s="71"/>
      <c r="G227">
        <f>200*F227</f>
        <v>0</v>
      </c>
    </row>
    <row r="228" spans="1:7" ht="39">
      <c r="A228" s="37" t="s">
        <v>265</v>
      </c>
      <c r="B228" s="64" t="s">
        <v>514</v>
      </c>
      <c r="C228" s="36" t="s">
        <v>136</v>
      </c>
      <c r="D228" s="31" t="s">
        <v>134</v>
      </c>
      <c r="E228" s="25">
        <v>925</v>
      </c>
      <c r="F228" s="65">
        <v>4.21</v>
      </c>
      <c r="G228">
        <f>220*F228</f>
        <v>926.2</v>
      </c>
    </row>
    <row r="229" spans="1:7" ht="39">
      <c r="A229" s="37" t="s">
        <v>266</v>
      </c>
      <c r="B229" s="64" t="s">
        <v>515</v>
      </c>
      <c r="C229" s="36" t="s">
        <v>135</v>
      </c>
      <c r="D229" s="31" t="s">
        <v>134</v>
      </c>
      <c r="E229" s="25">
        <v>300</v>
      </c>
      <c r="F229" s="65">
        <v>1.38</v>
      </c>
      <c r="G229">
        <f t="shared" ref="G229:G249" si="9">220*F229</f>
        <v>303.59999999999997</v>
      </c>
    </row>
    <row r="230" spans="1:7" ht="20.25">
      <c r="A230" s="37" t="s">
        <v>267</v>
      </c>
      <c r="B230" s="64" t="s">
        <v>516</v>
      </c>
      <c r="C230" s="36" t="s">
        <v>133</v>
      </c>
      <c r="D230" s="31" t="s">
        <v>132</v>
      </c>
      <c r="E230" s="25">
        <v>240</v>
      </c>
      <c r="F230" s="65">
        <v>1.1000000000000001</v>
      </c>
      <c r="G230">
        <f t="shared" si="9"/>
        <v>242.00000000000003</v>
      </c>
    </row>
    <row r="231" spans="1:7" ht="39">
      <c r="A231" s="37" t="s">
        <v>268</v>
      </c>
      <c r="B231" s="64" t="s">
        <v>517</v>
      </c>
      <c r="C231" s="36" t="s">
        <v>747</v>
      </c>
      <c r="D231" s="31" t="s">
        <v>132</v>
      </c>
      <c r="E231" s="25">
        <v>485</v>
      </c>
      <c r="F231" s="65">
        <v>2.2000000000000002</v>
      </c>
      <c r="G231">
        <f t="shared" si="9"/>
        <v>484.00000000000006</v>
      </c>
    </row>
    <row r="232" spans="1:7" ht="39">
      <c r="A232" s="37" t="s">
        <v>269</v>
      </c>
      <c r="B232" s="64" t="s">
        <v>748</v>
      </c>
      <c r="C232" s="36" t="s">
        <v>749</v>
      </c>
      <c r="D232" s="31" t="s">
        <v>131</v>
      </c>
      <c r="E232" s="25">
        <v>330</v>
      </c>
      <c r="F232" s="65">
        <v>1.5</v>
      </c>
      <c r="G232">
        <f t="shared" si="9"/>
        <v>330</v>
      </c>
    </row>
    <row r="233" spans="1:7" ht="39">
      <c r="A233" s="37" t="s">
        <v>270</v>
      </c>
      <c r="B233" s="64" t="s">
        <v>750</v>
      </c>
      <c r="C233" s="36" t="s">
        <v>751</v>
      </c>
      <c r="D233" s="31" t="s">
        <v>131</v>
      </c>
      <c r="E233" s="25">
        <v>550</v>
      </c>
      <c r="F233" s="65">
        <v>2.5</v>
      </c>
      <c r="G233">
        <f t="shared" si="9"/>
        <v>550</v>
      </c>
    </row>
    <row r="234" spans="1:7" ht="20.25">
      <c r="A234" s="37" t="s">
        <v>271</v>
      </c>
      <c r="B234" s="64" t="s">
        <v>518</v>
      </c>
      <c r="C234" s="36" t="s">
        <v>130</v>
      </c>
      <c r="D234" s="31" t="s">
        <v>126</v>
      </c>
      <c r="E234" s="25">
        <v>550</v>
      </c>
      <c r="F234" s="65">
        <v>2.5</v>
      </c>
      <c r="G234">
        <f t="shared" si="9"/>
        <v>550</v>
      </c>
    </row>
    <row r="235" spans="1:7" ht="39">
      <c r="A235" s="37" t="s">
        <v>272</v>
      </c>
      <c r="B235" s="64" t="s">
        <v>519</v>
      </c>
      <c r="C235" s="36" t="s">
        <v>129</v>
      </c>
      <c r="D235" s="31" t="s">
        <v>128</v>
      </c>
      <c r="E235" s="25">
        <v>880</v>
      </c>
      <c r="F235" s="65">
        <v>4</v>
      </c>
      <c r="G235">
        <f t="shared" si="9"/>
        <v>880</v>
      </c>
    </row>
    <row r="236" spans="1:7" ht="20.25">
      <c r="A236" s="37" t="s">
        <v>273</v>
      </c>
      <c r="B236" s="64" t="s">
        <v>520</v>
      </c>
      <c r="C236" s="36" t="s">
        <v>127</v>
      </c>
      <c r="D236" s="31" t="s">
        <v>126</v>
      </c>
      <c r="E236" s="25">
        <v>330</v>
      </c>
      <c r="F236" s="65">
        <v>1.5</v>
      </c>
      <c r="G236">
        <f t="shared" si="9"/>
        <v>330</v>
      </c>
    </row>
    <row r="237" spans="1:7" ht="39">
      <c r="A237" s="37" t="s">
        <v>274</v>
      </c>
      <c r="B237" s="64" t="s">
        <v>521</v>
      </c>
      <c r="C237" s="36" t="s">
        <v>125</v>
      </c>
      <c r="D237" s="31" t="s">
        <v>124</v>
      </c>
      <c r="E237" s="25">
        <v>3300</v>
      </c>
      <c r="F237" s="65">
        <v>15</v>
      </c>
      <c r="G237">
        <f t="shared" si="9"/>
        <v>3300</v>
      </c>
    </row>
    <row r="238" spans="1:7" ht="39">
      <c r="A238" s="37" t="s">
        <v>275</v>
      </c>
      <c r="B238" s="64" t="s">
        <v>522</v>
      </c>
      <c r="C238" s="36" t="s">
        <v>123</v>
      </c>
      <c r="D238" s="31" t="s">
        <v>122</v>
      </c>
      <c r="E238" s="25">
        <v>345</v>
      </c>
      <c r="F238" s="65">
        <v>1.58</v>
      </c>
      <c r="G238">
        <f t="shared" si="9"/>
        <v>347.6</v>
      </c>
    </row>
    <row r="239" spans="1:7" ht="39">
      <c r="A239" s="37" t="s">
        <v>276</v>
      </c>
      <c r="B239" s="64" t="s">
        <v>523</v>
      </c>
      <c r="C239" s="36" t="s">
        <v>752</v>
      </c>
      <c r="D239" s="31" t="s">
        <v>121</v>
      </c>
      <c r="E239" s="25">
        <v>1040</v>
      </c>
      <c r="F239" s="65">
        <v>4.74</v>
      </c>
      <c r="G239">
        <f t="shared" si="9"/>
        <v>1042.8</v>
      </c>
    </row>
    <row r="240" spans="1:7" ht="20.25">
      <c r="A240" s="37" t="s">
        <v>277</v>
      </c>
      <c r="B240" s="64" t="s">
        <v>524</v>
      </c>
      <c r="C240" s="36" t="s">
        <v>120</v>
      </c>
      <c r="D240" s="31" t="s">
        <v>117</v>
      </c>
      <c r="E240" s="25">
        <v>705</v>
      </c>
      <c r="F240" s="65">
        <v>3.2</v>
      </c>
      <c r="G240">
        <f t="shared" si="9"/>
        <v>704</v>
      </c>
    </row>
    <row r="241" spans="1:7" ht="58.5">
      <c r="A241" s="37" t="s">
        <v>278</v>
      </c>
      <c r="B241" s="64" t="s">
        <v>525</v>
      </c>
      <c r="C241" s="36" t="s">
        <v>119</v>
      </c>
      <c r="D241" s="31" t="s">
        <v>117</v>
      </c>
      <c r="E241" s="25">
        <v>350</v>
      </c>
      <c r="F241" s="65">
        <v>1.6</v>
      </c>
      <c r="G241">
        <f t="shared" si="9"/>
        <v>352</v>
      </c>
    </row>
    <row r="242" spans="1:7" ht="58.5">
      <c r="A242" s="37" t="s">
        <v>279</v>
      </c>
      <c r="B242" s="64" t="s">
        <v>526</v>
      </c>
      <c r="C242" s="36" t="s">
        <v>118</v>
      </c>
      <c r="D242" s="31" t="s">
        <v>117</v>
      </c>
      <c r="E242" s="25">
        <v>440</v>
      </c>
      <c r="F242" s="65">
        <v>2</v>
      </c>
      <c r="G242">
        <f t="shared" si="9"/>
        <v>440</v>
      </c>
    </row>
    <row r="243" spans="1:7" ht="39">
      <c r="A243" s="37" t="s">
        <v>280</v>
      </c>
      <c r="B243" s="64" t="s">
        <v>527</v>
      </c>
      <c r="C243" s="36" t="s">
        <v>116</v>
      </c>
      <c r="D243" s="31" t="s">
        <v>70</v>
      </c>
      <c r="E243" s="25">
        <v>395</v>
      </c>
      <c r="F243" s="65">
        <v>1.8</v>
      </c>
      <c r="G243">
        <f t="shared" si="9"/>
        <v>396</v>
      </c>
    </row>
    <row r="244" spans="1:7" ht="39">
      <c r="A244" s="37" t="s">
        <v>281</v>
      </c>
      <c r="B244" s="64" t="s">
        <v>528</v>
      </c>
      <c r="C244" s="36" t="s">
        <v>115</v>
      </c>
      <c r="D244" s="31" t="s">
        <v>70</v>
      </c>
      <c r="E244" s="25">
        <v>1410</v>
      </c>
      <c r="F244" s="65">
        <v>6.4</v>
      </c>
      <c r="G244">
        <f t="shared" si="9"/>
        <v>1408</v>
      </c>
    </row>
    <row r="245" spans="1:7" ht="39">
      <c r="A245" s="37" t="s">
        <v>282</v>
      </c>
      <c r="B245" s="64" t="s">
        <v>529</v>
      </c>
      <c r="C245" s="36" t="s">
        <v>114</v>
      </c>
      <c r="D245" s="31" t="s">
        <v>64</v>
      </c>
      <c r="E245" s="25">
        <v>2465</v>
      </c>
      <c r="F245" s="65">
        <v>11.2</v>
      </c>
      <c r="G245">
        <f t="shared" si="9"/>
        <v>2464</v>
      </c>
    </row>
    <row r="246" spans="1:7" ht="39">
      <c r="A246" s="37" t="s">
        <v>283</v>
      </c>
      <c r="B246" s="64" t="s">
        <v>530</v>
      </c>
      <c r="C246" s="36" t="s">
        <v>113</v>
      </c>
      <c r="D246" s="31" t="s">
        <v>64</v>
      </c>
      <c r="E246" s="25">
        <v>1980</v>
      </c>
      <c r="F246" s="65">
        <v>9</v>
      </c>
      <c r="G246">
        <f t="shared" si="9"/>
        <v>1980</v>
      </c>
    </row>
    <row r="247" spans="1:7" ht="58.5">
      <c r="A247" s="37" t="s">
        <v>284</v>
      </c>
      <c r="B247" s="64" t="s">
        <v>531</v>
      </c>
      <c r="C247" s="36" t="s">
        <v>112</v>
      </c>
      <c r="D247" s="31" t="s">
        <v>64</v>
      </c>
      <c r="E247" s="25">
        <v>385</v>
      </c>
      <c r="F247" s="65">
        <v>1.75</v>
      </c>
      <c r="G247">
        <f t="shared" si="9"/>
        <v>385</v>
      </c>
    </row>
    <row r="248" spans="1:7" ht="39">
      <c r="A248" s="37" t="s">
        <v>285</v>
      </c>
      <c r="B248" s="64" t="s">
        <v>532</v>
      </c>
      <c r="C248" s="36" t="s">
        <v>111</v>
      </c>
      <c r="D248" s="31" t="s">
        <v>110</v>
      </c>
      <c r="E248" s="25">
        <v>110</v>
      </c>
      <c r="F248" s="65">
        <v>0.5</v>
      </c>
      <c r="G248">
        <f t="shared" si="9"/>
        <v>110</v>
      </c>
    </row>
    <row r="249" spans="1:7" ht="39">
      <c r="A249" s="37" t="s">
        <v>286</v>
      </c>
      <c r="B249" s="64" t="s">
        <v>533</v>
      </c>
      <c r="C249" s="36" t="s">
        <v>753</v>
      </c>
      <c r="D249" s="31" t="s">
        <v>103</v>
      </c>
      <c r="E249" s="25">
        <v>330</v>
      </c>
      <c r="F249" s="65">
        <v>1.5</v>
      </c>
      <c r="G249">
        <f t="shared" si="9"/>
        <v>330</v>
      </c>
    </row>
    <row r="250" spans="1:7" ht="20.25">
      <c r="A250" s="70" t="s">
        <v>109</v>
      </c>
      <c r="B250" s="70"/>
      <c r="C250" s="70"/>
      <c r="D250" s="70"/>
      <c r="E250" s="70"/>
      <c r="F250" s="70"/>
      <c r="G250">
        <f t="shared" ref="G250:G266" si="10">200*F250</f>
        <v>0</v>
      </c>
    </row>
    <row r="251" spans="1:7" s="20" customFormat="1" ht="58.5">
      <c r="A251" s="32" t="s">
        <v>587</v>
      </c>
      <c r="B251" s="66" t="s">
        <v>534</v>
      </c>
      <c r="C251" s="35" t="s">
        <v>594</v>
      </c>
      <c r="D251" s="34" t="s">
        <v>105</v>
      </c>
      <c r="E251" s="26">
        <v>550</v>
      </c>
      <c r="F251" s="67">
        <v>2.5</v>
      </c>
      <c r="G251" s="20">
        <f>220*F251</f>
        <v>550</v>
      </c>
    </row>
    <row r="252" spans="1:7" s="20" customFormat="1" ht="39">
      <c r="A252" s="32" t="s">
        <v>575</v>
      </c>
      <c r="B252" s="66"/>
      <c r="C252" s="35" t="s">
        <v>600</v>
      </c>
      <c r="D252" s="34"/>
      <c r="E252" s="26">
        <v>1210</v>
      </c>
      <c r="F252" s="67"/>
      <c r="G252" s="20">
        <f t="shared" ref="G252:G264" si="11">220*F252</f>
        <v>0</v>
      </c>
    </row>
    <row r="253" spans="1:7" s="20" customFormat="1" ht="39">
      <c r="A253" s="32" t="s">
        <v>576</v>
      </c>
      <c r="B253" s="66"/>
      <c r="C253" s="35" t="s">
        <v>601</v>
      </c>
      <c r="D253" s="34"/>
      <c r="E253" s="26">
        <v>3600</v>
      </c>
      <c r="F253" s="67"/>
      <c r="G253" s="20">
        <f t="shared" si="11"/>
        <v>0</v>
      </c>
    </row>
    <row r="254" spans="1:7" s="20" customFormat="1" ht="39">
      <c r="A254" s="32" t="s">
        <v>577</v>
      </c>
      <c r="B254" s="66"/>
      <c r="C254" s="35" t="s">
        <v>780</v>
      </c>
      <c r="D254" s="34"/>
      <c r="E254" s="26">
        <v>4800</v>
      </c>
      <c r="F254" s="67"/>
      <c r="G254" s="20">
        <f t="shared" si="11"/>
        <v>0</v>
      </c>
    </row>
    <row r="255" spans="1:7" s="20" customFormat="1" ht="39">
      <c r="A255" s="32"/>
      <c r="B255" s="66"/>
      <c r="C255" s="35" t="s">
        <v>781</v>
      </c>
      <c r="D255" s="34"/>
      <c r="E255" s="26">
        <v>5800</v>
      </c>
      <c r="F255" s="67"/>
      <c r="G255" s="20">
        <f t="shared" si="11"/>
        <v>0</v>
      </c>
    </row>
    <row r="256" spans="1:7" s="20" customFormat="1" ht="58.5">
      <c r="A256" s="32" t="s">
        <v>588</v>
      </c>
      <c r="B256" s="66" t="s">
        <v>535</v>
      </c>
      <c r="C256" s="35" t="s">
        <v>595</v>
      </c>
      <c r="D256" s="34" t="s">
        <v>105</v>
      </c>
      <c r="E256" s="26">
        <v>770</v>
      </c>
      <c r="F256" s="67">
        <v>3.5</v>
      </c>
      <c r="G256" s="20">
        <f t="shared" si="11"/>
        <v>770</v>
      </c>
    </row>
    <row r="257" spans="1:7" s="20" customFormat="1" ht="39">
      <c r="A257" s="32" t="s">
        <v>589</v>
      </c>
      <c r="B257" s="66"/>
      <c r="C257" s="35" t="s">
        <v>600</v>
      </c>
      <c r="D257" s="34"/>
      <c r="E257" s="26">
        <v>1430</v>
      </c>
      <c r="F257" s="67"/>
      <c r="G257" s="20">
        <f t="shared" si="11"/>
        <v>0</v>
      </c>
    </row>
    <row r="258" spans="1:7" s="20" customFormat="1" ht="39">
      <c r="A258" s="32" t="s">
        <v>590</v>
      </c>
      <c r="B258" s="66"/>
      <c r="C258" s="35" t="s">
        <v>601</v>
      </c>
      <c r="D258" s="34"/>
      <c r="E258" s="26">
        <v>3800</v>
      </c>
      <c r="F258" s="67"/>
      <c r="G258" s="20">
        <f t="shared" si="11"/>
        <v>0</v>
      </c>
    </row>
    <row r="259" spans="1:7" s="20" customFormat="1" ht="39">
      <c r="A259" s="32" t="s">
        <v>591</v>
      </c>
      <c r="B259" s="66"/>
      <c r="C259" s="35" t="s">
        <v>780</v>
      </c>
      <c r="D259" s="34"/>
      <c r="E259" s="26">
        <v>5000</v>
      </c>
      <c r="F259" s="67"/>
      <c r="G259" s="20">
        <f t="shared" si="11"/>
        <v>0</v>
      </c>
    </row>
    <row r="260" spans="1:7" s="20" customFormat="1" ht="39">
      <c r="A260" s="32"/>
      <c r="B260" s="66"/>
      <c r="C260" s="35" t="s">
        <v>781</v>
      </c>
      <c r="D260" s="34"/>
      <c r="E260" s="26">
        <v>6000</v>
      </c>
      <c r="F260" s="67"/>
      <c r="G260" s="20">
        <f t="shared" si="11"/>
        <v>0</v>
      </c>
    </row>
    <row r="261" spans="1:7" ht="39">
      <c r="A261" s="37" t="s">
        <v>344</v>
      </c>
      <c r="B261" s="64" t="s">
        <v>536</v>
      </c>
      <c r="C261" s="36" t="s">
        <v>108</v>
      </c>
      <c r="D261" s="31" t="s">
        <v>105</v>
      </c>
      <c r="E261" s="25">
        <v>1430</v>
      </c>
      <c r="F261" s="65">
        <v>6.5</v>
      </c>
      <c r="G261" s="20">
        <f t="shared" si="11"/>
        <v>1430</v>
      </c>
    </row>
    <row r="262" spans="1:7" ht="58.5">
      <c r="A262" s="37" t="s">
        <v>345</v>
      </c>
      <c r="B262" s="64" t="s">
        <v>754</v>
      </c>
      <c r="C262" s="36" t="s">
        <v>107</v>
      </c>
      <c r="D262" s="31" t="s">
        <v>105</v>
      </c>
      <c r="E262" s="25">
        <v>1760</v>
      </c>
      <c r="F262" s="65">
        <v>8</v>
      </c>
      <c r="G262" s="20">
        <f t="shared" si="11"/>
        <v>1760</v>
      </c>
    </row>
    <row r="263" spans="1:7" ht="58.5">
      <c r="A263" s="37" t="s">
        <v>346</v>
      </c>
      <c r="B263" s="64" t="s">
        <v>537</v>
      </c>
      <c r="C263" s="36" t="s">
        <v>106</v>
      </c>
      <c r="D263" s="31" t="s">
        <v>105</v>
      </c>
      <c r="E263" s="25">
        <v>110</v>
      </c>
      <c r="F263" s="65">
        <v>0.5</v>
      </c>
      <c r="G263" s="20">
        <f t="shared" si="11"/>
        <v>110</v>
      </c>
    </row>
    <row r="264" spans="1:7" ht="78">
      <c r="A264" s="37" t="s">
        <v>347</v>
      </c>
      <c r="B264" s="64" t="s">
        <v>538</v>
      </c>
      <c r="C264" s="36" t="s">
        <v>104</v>
      </c>
      <c r="D264" s="31" t="s">
        <v>103</v>
      </c>
      <c r="E264" s="25">
        <v>705</v>
      </c>
      <c r="F264" s="65">
        <v>3.2</v>
      </c>
      <c r="G264" s="20">
        <f t="shared" si="11"/>
        <v>704</v>
      </c>
    </row>
    <row r="265" spans="1:7" ht="39">
      <c r="A265" s="37" t="s">
        <v>348</v>
      </c>
      <c r="B265" s="64" t="s">
        <v>539</v>
      </c>
      <c r="C265" s="36" t="s">
        <v>102</v>
      </c>
      <c r="D265" s="31" t="s">
        <v>101</v>
      </c>
      <c r="E265" s="25">
        <v>705</v>
      </c>
      <c r="F265" s="65">
        <v>3.2</v>
      </c>
      <c r="G265" s="20">
        <f>220*F265</f>
        <v>704</v>
      </c>
    </row>
    <row r="266" spans="1:7" ht="20.25">
      <c r="A266" s="70" t="s">
        <v>100</v>
      </c>
      <c r="B266" s="70"/>
      <c r="C266" s="70"/>
      <c r="D266" s="70"/>
      <c r="E266" s="70"/>
      <c r="F266" s="70"/>
      <c r="G266">
        <f t="shared" si="10"/>
        <v>0</v>
      </c>
    </row>
    <row r="267" spans="1:7" ht="39">
      <c r="A267" s="37" t="s">
        <v>349</v>
      </c>
      <c r="B267" s="64" t="s">
        <v>540</v>
      </c>
      <c r="C267" s="36" t="s">
        <v>99</v>
      </c>
      <c r="D267" s="31" t="s">
        <v>98</v>
      </c>
      <c r="E267" s="25">
        <v>275</v>
      </c>
      <c r="F267" s="65">
        <v>2.5</v>
      </c>
      <c r="G267">
        <f>110*F267</f>
        <v>275</v>
      </c>
    </row>
    <row r="268" spans="1:7" ht="20.25">
      <c r="A268" s="37" t="s">
        <v>350</v>
      </c>
      <c r="B268" s="64" t="s">
        <v>541</v>
      </c>
      <c r="C268" s="36" t="s">
        <v>97</v>
      </c>
      <c r="D268" s="31" t="s">
        <v>96</v>
      </c>
      <c r="E268" s="25">
        <v>550</v>
      </c>
      <c r="F268" s="65">
        <v>5</v>
      </c>
      <c r="G268">
        <f t="shared" ref="G268:G297" si="12">110*F268</f>
        <v>550</v>
      </c>
    </row>
    <row r="269" spans="1:7" ht="20.25">
      <c r="A269" s="37" t="s">
        <v>351</v>
      </c>
      <c r="B269" s="64" t="s">
        <v>542</v>
      </c>
      <c r="C269" s="36" t="s">
        <v>95</v>
      </c>
      <c r="D269" s="31" t="s">
        <v>94</v>
      </c>
      <c r="E269" s="25">
        <v>790</v>
      </c>
      <c r="F269" s="65">
        <v>7.2</v>
      </c>
      <c r="G269">
        <f t="shared" si="12"/>
        <v>792</v>
      </c>
    </row>
    <row r="270" spans="1:7" ht="20.25">
      <c r="A270" s="37" t="s">
        <v>352</v>
      </c>
      <c r="B270" s="64" t="s">
        <v>543</v>
      </c>
      <c r="C270" s="36" t="s">
        <v>93</v>
      </c>
      <c r="D270" s="31" t="s">
        <v>92</v>
      </c>
      <c r="E270" s="25">
        <v>275</v>
      </c>
      <c r="F270" s="65">
        <v>2.5</v>
      </c>
      <c r="G270">
        <f t="shared" si="12"/>
        <v>275</v>
      </c>
    </row>
    <row r="271" spans="1:7" ht="39">
      <c r="A271" s="37" t="s">
        <v>353</v>
      </c>
      <c r="B271" s="64" t="s">
        <v>544</v>
      </c>
      <c r="C271" s="36" t="s">
        <v>91</v>
      </c>
      <c r="D271" s="31" t="s">
        <v>90</v>
      </c>
      <c r="E271" s="25">
        <v>980</v>
      </c>
      <c r="F271" s="65">
        <v>8.9</v>
      </c>
      <c r="G271">
        <f t="shared" si="12"/>
        <v>979</v>
      </c>
    </row>
    <row r="272" spans="1:7" ht="39">
      <c r="A272" s="37" t="s">
        <v>354</v>
      </c>
      <c r="B272" s="64" t="s">
        <v>545</v>
      </c>
      <c r="C272" s="36" t="s">
        <v>89</v>
      </c>
      <c r="D272" s="31" t="s">
        <v>61</v>
      </c>
      <c r="E272" s="25">
        <v>70</v>
      </c>
      <c r="F272" s="65">
        <v>0.63</v>
      </c>
      <c r="G272">
        <f t="shared" si="12"/>
        <v>69.3</v>
      </c>
    </row>
    <row r="273" spans="1:7" ht="20.25">
      <c r="A273" s="37" t="s">
        <v>355</v>
      </c>
      <c r="B273" s="64" t="s">
        <v>546</v>
      </c>
      <c r="C273" s="36" t="s">
        <v>88</v>
      </c>
      <c r="D273" s="31" t="s">
        <v>87</v>
      </c>
      <c r="E273" s="25">
        <v>165</v>
      </c>
      <c r="F273" s="65">
        <v>1.5</v>
      </c>
      <c r="G273">
        <f t="shared" si="12"/>
        <v>165</v>
      </c>
    </row>
    <row r="274" spans="1:7" ht="39">
      <c r="A274" s="37" t="s">
        <v>356</v>
      </c>
      <c r="B274" s="64" t="s">
        <v>547</v>
      </c>
      <c r="C274" s="36" t="s">
        <v>592</v>
      </c>
      <c r="D274" s="31" t="s">
        <v>87</v>
      </c>
      <c r="E274" s="25">
        <v>385</v>
      </c>
      <c r="F274" s="65">
        <v>3.5</v>
      </c>
      <c r="G274">
        <f t="shared" si="12"/>
        <v>385</v>
      </c>
    </row>
    <row r="275" spans="1:7" ht="39">
      <c r="A275" s="37" t="s">
        <v>357</v>
      </c>
      <c r="B275" s="64" t="s">
        <v>548</v>
      </c>
      <c r="C275" s="36" t="s">
        <v>593</v>
      </c>
      <c r="D275" s="31" t="s">
        <v>87</v>
      </c>
      <c r="E275" s="25">
        <v>725</v>
      </c>
      <c r="F275" s="65">
        <v>6.6</v>
      </c>
      <c r="G275">
        <f t="shared" si="12"/>
        <v>726</v>
      </c>
    </row>
    <row r="276" spans="1:7" ht="39">
      <c r="A276" s="37" t="s">
        <v>358</v>
      </c>
      <c r="B276" s="64" t="s">
        <v>549</v>
      </c>
      <c r="C276" s="36" t="s">
        <v>86</v>
      </c>
      <c r="D276" s="31" t="s">
        <v>85</v>
      </c>
      <c r="E276" s="25">
        <v>365</v>
      </c>
      <c r="F276" s="65">
        <v>3.3</v>
      </c>
      <c r="G276">
        <f t="shared" si="12"/>
        <v>363</v>
      </c>
    </row>
    <row r="277" spans="1:7" ht="20.25">
      <c r="A277" s="37" t="s">
        <v>359</v>
      </c>
      <c r="B277" s="64" t="s">
        <v>550</v>
      </c>
      <c r="C277" s="36" t="s">
        <v>84</v>
      </c>
      <c r="D277" s="31" t="s">
        <v>82</v>
      </c>
      <c r="E277" s="25">
        <v>235</v>
      </c>
      <c r="F277" s="65">
        <v>2.15</v>
      </c>
      <c r="G277">
        <f t="shared" si="12"/>
        <v>236.5</v>
      </c>
    </row>
    <row r="278" spans="1:7" ht="39">
      <c r="A278" s="37" t="s">
        <v>360</v>
      </c>
      <c r="B278" s="64" t="s">
        <v>551</v>
      </c>
      <c r="C278" s="36" t="s">
        <v>83</v>
      </c>
      <c r="D278" s="31" t="s">
        <v>82</v>
      </c>
      <c r="E278" s="25">
        <v>550</v>
      </c>
      <c r="F278" s="65">
        <v>5</v>
      </c>
      <c r="G278">
        <f t="shared" si="12"/>
        <v>550</v>
      </c>
    </row>
    <row r="279" spans="1:7" ht="20.25">
      <c r="A279" s="37" t="s">
        <v>361</v>
      </c>
      <c r="B279" s="64" t="s">
        <v>552</v>
      </c>
      <c r="C279" s="36" t="s">
        <v>81</v>
      </c>
      <c r="D279" s="31" t="s">
        <v>80</v>
      </c>
      <c r="E279" s="25">
        <v>375</v>
      </c>
      <c r="F279" s="65">
        <v>3.4</v>
      </c>
      <c r="G279">
        <f t="shared" si="12"/>
        <v>374</v>
      </c>
    </row>
    <row r="280" spans="1:7" ht="20.25">
      <c r="A280" s="37" t="s">
        <v>362</v>
      </c>
      <c r="B280" s="64" t="s">
        <v>553</v>
      </c>
      <c r="C280" s="36" t="s">
        <v>79</v>
      </c>
      <c r="D280" s="31" t="s">
        <v>9</v>
      </c>
      <c r="E280" s="25">
        <v>375</v>
      </c>
      <c r="F280" s="65">
        <v>3.4</v>
      </c>
      <c r="G280">
        <f t="shared" si="12"/>
        <v>374</v>
      </c>
    </row>
    <row r="281" spans="1:7" ht="20.25">
      <c r="A281" s="37" t="s">
        <v>363</v>
      </c>
      <c r="B281" s="64" t="s">
        <v>554</v>
      </c>
      <c r="C281" s="36" t="s">
        <v>78</v>
      </c>
      <c r="D281" s="31" t="s">
        <v>77</v>
      </c>
      <c r="E281" s="25">
        <v>550</v>
      </c>
      <c r="F281" s="65">
        <v>5</v>
      </c>
      <c r="G281">
        <f t="shared" si="12"/>
        <v>550</v>
      </c>
    </row>
    <row r="282" spans="1:7" ht="20.25">
      <c r="A282" s="37" t="s">
        <v>364</v>
      </c>
      <c r="B282" s="64" t="s">
        <v>555</v>
      </c>
      <c r="C282" s="36" t="s">
        <v>76</v>
      </c>
      <c r="D282" s="31" t="s">
        <v>73</v>
      </c>
      <c r="E282" s="25">
        <v>1550</v>
      </c>
      <c r="F282" s="65">
        <v>14.1</v>
      </c>
      <c r="G282">
        <f t="shared" si="12"/>
        <v>1551</v>
      </c>
    </row>
    <row r="283" spans="1:7" ht="39">
      <c r="A283" s="37" t="s">
        <v>365</v>
      </c>
      <c r="B283" s="64" t="s">
        <v>556</v>
      </c>
      <c r="C283" s="36" t="s">
        <v>75</v>
      </c>
      <c r="D283" s="31" t="s">
        <v>73</v>
      </c>
      <c r="E283" s="25">
        <v>1255</v>
      </c>
      <c r="F283" s="65">
        <v>11.4</v>
      </c>
      <c r="G283">
        <f t="shared" si="12"/>
        <v>1254</v>
      </c>
    </row>
    <row r="284" spans="1:7" ht="39">
      <c r="A284" s="37" t="s">
        <v>366</v>
      </c>
      <c r="B284" s="64" t="s">
        <v>557</v>
      </c>
      <c r="C284" s="36" t="s">
        <v>74</v>
      </c>
      <c r="D284" s="31" t="s">
        <v>73</v>
      </c>
      <c r="E284" s="25">
        <v>1980</v>
      </c>
      <c r="F284" s="65">
        <v>18</v>
      </c>
      <c r="G284">
        <f t="shared" si="12"/>
        <v>1980</v>
      </c>
    </row>
    <row r="285" spans="1:7" ht="20.25">
      <c r="A285" s="37" t="s">
        <v>367</v>
      </c>
      <c r="B285" s="64" t="s">
        <v>558</v>
      </c>
      <c r="C285" s="36" t="s">
        <v>72</v>
      </c>
      <c r="D285" s="31" t="s">
        <v>64</v>
      </c>
      <c r="E285" s="25">
        <v>2365</v>
      </c>
      <c r="F285" s="65">
        <v>21.5</v>
      </c>
      <c r="G285">
        <f t="shared" si="12"/>
        <v>2365</v>
      </c>
    </row>
    <row r="286" spans="1:7" ht="20.25">
      <c r="A286" s="37" t="s">
        <v>368</v>
      </c>
      <c r="B286" s="64" t="s">
        <v>559</v>
      </c>
      <c r="C286" s="36" t="s">
        <v>71</v>
      </c>
      <c r="D286" s="31" t="s">
        <v>70</v>
      </c>
      <c r="E286" s="25">
        <v>2365</v>
      </c>
      <c r="F286" s="65">
        <v>21.5</v>
      </c>
      <c r="G286">
        <f t="shared" si="12"/>
        <v>2365</v>
      </c>
    </row>
    <row r="287" spans="1:7" ht="20.25">
      <c r="A287" s="37" t="s">
        <v>369</v>
      </c>
      <c r="B287" s="64" t="s">
        <v>560</v>
      </c>
      <c r="C287" s="36" t="s">
        <v>69</v>
      </c>
      <c r="D287" s="31" t="s">
        <v>64</v>
      </c>
      <c r="E287" s="25">
        <v>2365</v>
      </c>
      <c r="F287" s="65">
        <v>21.5</v>
      </c>
      <c r="G287">
        <f t="shared" si="12"/>
        <v>2365</v>
      </c>
    </row>
    <row r="288" spans="1:7" ht="20.25">
      <c r="A288" s="37" t="s">
        <v>370</v>
      </c>
      <c r="B288" s="64" t="s">
        <v>561</v>
      </c>
      <c r="C288" s="36" t="s">
        <v>68</v>
      </c>
      <c r="D288" s="31" t="s">
        <v>9</v>
      </c>
      <c r="E288" s="25">
        <v>1670</v>
      </c>
      <c r="F288" s="65">
        <v>15.2</v>
      </c>
      <c r="G288">
        <f t="shared" si="12"/>
        <v>1672</v>
      </c>
    </row>
    <row r="289" spans="1:7" ht="39">
      <c r="A289" s="37" t="s">
        <v>371</v>
      </c>
      <c r="B289" s="64" t="s">
        <v>561</v>
      </c>
      <c r="C289" s="36" t="s">
        <v>67</v>
      </c>
      <c r="D289" s="31" t="s">
        <v>66</v>
      </c>
      <c r="E289" s="25">
        <v>65</v>
      </c>
      <c r="F289" s="65">
        <v>0.6</v>
      </c>
      <c r="G289">
        <f t="shared" si="12"/>
        <v>66</v>
      </c>
    </row>
    <row r="290" spans="1:7" ht="39">
      <c r="A290" s="37" t="s">
        <v>372</v>
      </c>
      <c r="B290" s="64" t="s">
        <v>562</v>
      </c>
      <c r="C290" s="36" t="s">
        <v>65</v>
      </c>
      <c r="D290" s="31"/>
      <c r="E290" s="25">
        <v>4070</v>
      </c>
      <c r="F290" s="65">
        <v>37</v>
      </c>
      <c r="G290">
        <f t="shared" si="12"/>
        <v>4070</v>
      </c>
    </row>
    <row r="291" spans="1:7" ht="39">
      <c r="A291" s="37" t="s">
        <v>373</v>
      </c>
      <c r="B291" s="64" t="s">
        <v>563</v>
      </c>
      <c r="C291" s="36" t="s">
        <v>761</v>
      </c>
      <c r="D291" s="31" t="s">
        <v>64</v>
      </c>
      <c r="E291" s="25">
        <v>5400</v>
      </c>
      <c r="F291" s="65">
        <v>49.1</v>
      </c>
      <c r="G291">
        <f t="shared" si="12"/>
        <v>5401</v>
      </c>
    </row>
    <row r="292" spans="1:7" ht="39">
      <c r="A292" s="37" t="s">
        <v>374</v>
      </c>
      <c r="B292" s="64" t="s">
        <v>564</v>
      </c>
      <c r="C292" s="36" t="s">
        <v>760</v>
      </c>
      <c r="D292" s="31" t="s">
        <v>64</v>
      </c>
      <c r="E292" s="25">
        <v>1660</v>
      </c>
      <c r="F292" s="65">
        <v>15.1</v>
      </c>
      <c r="G292">
        <f t="shared" si="12"/>
        <v>1661</v>
      </c>
    </row>
    <row r="293" spans="1:7" ht="20.25">
      <c r="A293" s="70" t="s">
        <v>63</v>
      </c>
      <c r="B293" s="70"/>
      <c r="C293" s="70"/>
      <c r="D293" s="70"/>
      <c r="E293" s="70"/>
      <c r="F293" s="70"/>
      <c r="G293">
        <f t="shared" si="12"/>
        <v>0</v>
      </c>
    </row>
    <row r="294" spans="1:7" ht="20.25">
      <c r="A294" s="37" t="s">
        <v>375</v>
      </c>
      <c r="B294" s="64" t="s">
        <v>565</v>
      </c>
      <c r="C294" s="36" t="s">
        <v>62</v>
      </c>
      <c r="D294" s="31" t="s">
        <v>61</v>
      </c>
      <c r="E294" s="25">
        <v>935</v>
      </c>
      <c r="F294" s="65">
        <v>8.5</v>
      </c>
      <c r="G294">
        <f t="shared" si="12"/>
        <v>935</v>
      </c>
    </row>
    <row r="295" spans="1:7" ht="20.25">
      <c r="A295" s="37" t="s">
        <v>376</v>
      </c>
      <c r="B295" s="64" t="s">
        <v>566</v>
      </c>
      <c r="C295" s="36" t="s">
        <v>60</v>
      </c>
      <c r="D295" s="31" t="s">
        <v>9</v>
      </c>
      <c r="E295" s="25">
        <v>1120</v>
      </c>
      <c r="F295" s="65">
        <v>10.199999999999999</v>
      </c>
      <c r="G295">
        <f t="shared" si="12"/>
        <v>1122</v>
      </c>
    </row>
    <row r="296" spans="1:7" ht="39">
      <c r="A296" s="37" t="s">
        <v>377</v>
      </c>
      <c r="B296" s="64" t="s">
        <v>567</v>
      </c>
      <c r="C296" s="36" t="s">
        <v>59</v>
      </c>
      <c r="D296" s="31"/>
      <c r="E296" s="25">
        <v>770</v>
      </c>
      <c r="F296" s="65">
        <v>7</v>
      </c>
      <c r="G296">
        <f t="shared" si="12"/>
        <v>770</v>
      </c>
    </row>
    <row r="297" spans="1:7" ht="39">
      <c r="A297" s="37" t="s">
        <v>378</v>
      </c>
      <c r="B297" s="64" t="s">
        <v>568</v>
      </c>
      <c r="C297" s="36" t="s">
        <v>58</v>
      </c>
      <c r="D297" s="31"/>
      <c r="E297" s="25">
        <v>905</v>
      </c>
      <c r="F297" s="65">
        <v>8.25</v>
      </c>
      <c r="G297">
        <f t="shared" si="12"/>
        <v>907.5</v>
      </c>
    </row>
    <row r="299" spans="1:7">
      <c r="B299" s="21" t="s">
        <v>609</v>
      </c>
      <c r="C299" s="21" t="s">
        <v>782</v>
      </c>
    </row>
    <row r="300" spans="1:7">
      <c r="B300" s="21"/>
      <c r="C300" s="21" t="s">
        <v>783</v>
      </c>
    </row>
    <row r="301" spans="1:7">
      <c r="C301" s="21" t="s">
        <v>784</v>
      </c>
    </row>
    <row r="302" spans="1:7">
      <c r="C302" s="21" t="s">
        <v>785</v>
      </c>
    </row>
    <row r="303" spans="1:7">
      <c r="B303" s="21" t="s">
        <v>608</v>
      </c>
      <c r="C303" s="21" t="s">
        <v>786</v>
      </c>
    </row>
    <row r="304" spans="1:7">
      <c r="C304" s="21" t="s">
        <v>787</v>
      </c>
    </row>
    <row r="305" spans="1:3">
      <c r="C305" s="21"/>
    </row>
    <row r="307" spans="1:3">
      <c r="A307" s="11" t="s">
        <v>408</v>
      </c>
      <c r="B307" s="11"/>
    </row>
  </sheetData>
  <mergeCells count="16">
    <mergeCell ref="E3:F3"/>
    <mergeCell ref="D7:G7"/>
    <mergeCell ref="A155:F155"/>
    <mergeCell ref="A15:A16"/>
    <mergeCell ref="C15:C16"/>
    <mergeCell ref="D15:D16"/>
    <mergeCell ref="F15:F16"/>
    <mergeCell ref="A82:F82"/>
    <mergeCell ref="E15:E16"/>
    <mergeCell ref="B15:B16"/>
    <mergeCell ref="A17:F17"/>
    <mergeCell ref="A293:F293"/>
    <mergeCell ref="A226:F226"/>
    <mergeCell ref="A227:F227"/>
    <mergeCell ref="A250:F250"/>
    <mergeCell ref="A266:F266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53" fitToHeight="0" orientation="portrait" r:id="rId1"/>
  <rowBreaks count="7" manualBreakCount="7">
    <brk id="36" max="16383" man="1"/>
    <brk id="70" max="16383" man="1"/>
    <brk id="110" max="16383" man="1"/>
    <brk id="147" max="16383" man="1"/>
    <brk id="183" max="16383" man="1"/>
    <brk id="222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ЛЕЧЕБНО-ХИРУРГИЧЕСКИЙ</vt:lpstr>
      <vt:lpstr>'ЛЕЧЕБНО-ХИРУРГИЧЕСКИЙ'!Заголовки_для_печати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 3</cp:lastModifiedBy>
  <cp:lastPrinted>2020-12-23T12:22:40Z</cp:lastPrinted>
  <dcterms:created xsi:type="dcterms:W3CDTF">2018-05-21T07:23:00Z</dcterms:created>
  <dcterms:modified xsi:type="dcterms:W3CDTF">2020-12-25T08:11:20Z</dcterms:modified>
</cp:coreProperties>
</file>